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953" activeTab="0"/>
  </bookViews>
  <sheets>
    <sheet name="ANEXO I - TAB 1" sheetId="1" r:id="rId1"/>
    <sheet name="ANEXO II - TAB 1" sheetId="2" r:id="rId2"/>
    <sheet name="ANEXO III - TAB 1" sheetId="3" r:id="rId3"/>
    <sheet name="ANEXO IV - TAB 1" sheetId="4" r:id="rId4"/>
    <sheet name="ANEXO V - TAB 1" sheetId="5" r:id="rId5"/>
    <sheet name="ANEXO VI - TAB 1" sheetId="6" r:id="rId6"/>
  </sheets>
  <definedNames>
    <definedName name="_xlfn.COUNTIFS" hidden="1">#NAME?</definedName>
    <definedName name="_xlfn.SUMIFS" hidden="1">#NAME?</definedName>
    <definedName name="_xlnm.Print_Area" localSheetId="0">'ANEXO I - TAB 1'!#REF!</definedName>
  </definedNames>
  <calcPr fullCalcOnLoad="1"/>
</workbook>
</file>

<file path=xl/sharedStrings.xml><?xml version="1.0" encoding="utf-8"?>
<sst xmlns="http://schemas.openxmlformats.org/spreadsheetml/2006/main" count="473" uniqueCount="138">
  <si>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</si>
  <si>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</si>
  <si>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</si>
  <si>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</si>
  <si>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</si>
  <si>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</si>
  <si>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</si>
  <si>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</si>
  <si>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</si>
  <si>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</si>
  <si>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</si>
  <si>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</si>
  <si>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</si>
  <si>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</si>
  <si>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</si>
  <si>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</si>
  <si>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</si>
  <si>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</si>
  <si>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</si>
  <si>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</si>
  <si>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</si>
  <si>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</si>
  <si>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</si>
  <si>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NÍVEL ESCOLARIDADE</t>
  </si>
  <si>
    <t>Diretor</t>
  </si>
  <si>
    <t>Gerente de Divisão</t>
  </si>
  <si>
    <t>Superintendente</t>
  </si>
  <si>
    <t>Assistente Técnico I</t>
  </si>
  <si>
    <t>Assistente Técnico II</t>
  </si>
  <si>
    <t>Gerente de Departamento Geral II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</si>
  <si>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</si>
  <si>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</si>
  <si>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</si>
  <si>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</si>
  <si>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</si>
  <si>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</si>
  <si>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</si>
  <si>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</si>
  <si>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</si>
  <si>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</si>
  <si>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</si>
  <si>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</si>
  <si>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</si>
  <si>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</si>
  <si>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</si>
  <si>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</si>
  <si>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</si>
  <si>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</si>
  <si>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</si>
  <si>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</si>
  <si>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QUANTITATIVO DE CARGOS EM COMISSÃO E FUNÇÃO DE CONFIANÇA</t>
  </si>
  <si>
    <t>QUANTITATIVO FÍSICO DE PESSOAL CONTRATADO TEMPORARIAMENTE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</si>
  <si>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</si>
  <si>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</si>
  <si>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</si>
  <si>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</si>
  <si>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</si>
  <si>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</si>
  <si>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</si>
  <si>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</si>
  <si>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</si>
  <si>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</si>
  <si>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</si>
  <si>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</si>
  <si>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>Secretária Executiva da Presidência</t>
  </si>
  <si>
    <r>
      <t xml:space="preserve">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</si>
  <si>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</si>
  <si>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ASSISTÊNCIA 
PRÉ-ESCOLAR</t>
  </si>
  <si>
    <t>AUXÍLIO-
TRANSPORTE</t>
  </si>
  <si>
    <t>ASSISTÊNCIA MÉDICA E ODONTOLÓGICA</t>
  </si>
  <si>
    <t>ASSISTÊNCIA MÉDICA</t>
  </si>
  <si>
    <t>ASSISTÊNCIA ODONTOLÓGICA</t>
  </si>
  <si>
    <t>CÓDIGO</t>
  </si>
  <si>
    <t>DESCRIÇÃO</t>
  </si>
  <si>
    <t>TITULARES</t>
  </si>
  <si>
    <t>DEPENDENTES</t>
  </si>
  <si>
    <t>24209</t>
  </si>
  <si>
    <t>CEITEC</t>
  </si>
  <si>
    <t>BENEFÍCIO</t>
  </si>
  <si>
    <t>VALOR PER CAPITA                (R$ 1,00)</t>
  </si>
  <si>
    <t>ASSISTÊNCIA PRÉ-ESCOLAR</t>
  </si>
  <si>
    <t>AUXÍLIO-TRANSPORTE</t>
  </si>
  <si>
    <t>EXAMES PERIÓDICOS</t>
  </si>
  <si>
    <t>ASSISTÊNCIA MÉDICA - PARTICIPAÇÃO UNIÃO</t>
  </si>
  <si>
    <t>ASSISTÊNCIA ODONTOLÓGICA - PARTICIPAÇÃO UNIÃO</t>
  </si>
  <si>
    <t>REMUNERAÇÃO/SUBSÍDIO DE CARGO EFETIVO/POSTO/GRADUAÇÃO</t>
  </si>
  <si>
    <t>VENCIMENTO BÁSICO/
SUBSÍDIO</t>
  </si>
  <si>
    <t>GRATIFICAÇÕES E SIMILARES</t>
  </si>
  <si>
    <t>PARCELAS BÁSICAS</t>
  </si>
  <si>
    <t>PARCELAS VARIÁVEIS</t>
  </si>
  <si>
    <t>FUNÇÃO</t>
  </si>
  <si>
    <t>FG FIXA</t>
  </si>
  <si>
    <t>FG VARIÁVEL</t>
  </si>
  <si>
    <t>FG I</t>
  </si>
  <si>
    <t>FG II</t>
  </si>
  <si>
    <t>FG III</t>
  </si>
  <si>
    <t>FG IV</t>
  </si>
  <si>
    <t>FG V</t>
  </si>
  <si>
    <t>FG VI</t>
  </si>
  <si>
    <t>FG VII</t>
  </si>
  <si>
    <t>FG VIII</t>
  </si>
  <si>
    <t>Fonte: CEITEC</t>
  </si>
  <si>
    <t>OBSERVAÇÕES:</t>
  </si>
  <si>
    <t>a) As Grafiticações são para os servidores de carreira, independente de Nível ou Classe.</t>
  </si>
  <si>
    <t>REMUNERAÇÃO DE CARGOS EM COMISSÃO E FUNÇÃO DE CONFIANÇA</t>
  </si>
  <si>
    <t>VALOR BÁSICO/
UNITÁRIO</t>
  </si>
  <si>
    <t xml:space="preserve">                                -  </t>
  </si>
  <si>
    <t xml:space="preserve">POSIÇÃO: </t>
  </si>
  <si>
    <t>POSIÇÃO:</t>
  </si>
  <si>
    <t>AUXÍLIO-ALIMENTAÇÃO - PARTICIPAÇÃO UNIÃO</t>
  </si>
  <si>
    <t>*Obs.: No quantitativo de Auxílio Alimentação os estagiários da CEITEC estão inclusos.</t>
  </si>
  <si>
    <t>Gerente de Departamento Geral I</t>
  </si>
  <si>
    <t>Gerente de Setor I</t>
  </si>
  <si>
    <t>Gerente de Setor II</t>
  </si>
  <si>
    <t xml:space="preserve">Gerente de Auditoria Interna </t>
  </si>
  <si>
    <t>* AUXÍLIO- 
ALIMENTAÇÃO</t>
  </si>
  <si>
    <t xml:space="preserve">** EXAMES PERIÓDICOS </t>
  </si>
  <si>
    <t>Observações</t>
  </si>
  <si>
    <t>Assessor Especial do Liquidante</t>
  </si>
  <si>
    <t>Liquidante</t>
  </si>
  <si>
    <t>Ocorreu redução no quantitativo de colaboradores beneficiados devido exonerações decorrentes do processo de liquidação em curso. Valor refeição R$ 32,37   Valor descontado colaboradores R$ 11,00  e Custo da União por colaborador R$ 21,37</t>
  </si>
  <si>
    <t xml:space="preserve">Assistente Técnico I </t>
  </si>
  <si>
    <t xml:space="preserve">Assistente Técnico II </t>
  </si>
  <si>
    <t xml:space="preserve">Diretor </t>
  </si>
  <si>
    <t xml:space="preserve">Gerente de Departamento Geral I </t>
  </si>
  <si>
    <t xml:space="preserve">Gerente de Departamento Geral II </t>
  </si>
  <si>
    <t xml:space="preserve">Gerente de Divisão </t>
  </si>
  <si>
    <t xml:space="preserve">Gerente de Setor I </t>
  </si>
  <si>
    <t xml:space="preserve">Gerente de Setor II </t>
  </si>
  <si>
    <t xml:space="preserve">Secretária Executiva da Presidência </t>
  </si>
  <si>
    <t xml:space="preserve">Superintendente </t>
  </si>
  <si>
    <t xml:space="preserve">Valor contratado por empregado para exames periódicos. </t>
  </si>
  <si>
    <t>Dez/22</t>
  </si>
  <si>
    <t>VIGÊNCIA: Dez/22</t>
  </si>
  <si>
    <t>Dois colaborador estão sendo  beneficiado com o auxílio. O valor Auxílio Creche foi reajustado pelo valor CCT 2022/2023, usando como Teto para o ressarcimento o valor previsto  conforme Portaria 10/2016- MPOG: R$ 321,00.</t>
  </si>
  <si>
    <r>
      <t xml:space="preserve">Despesa Total com transporte para 8 colaboradores em Dez-2022: R$ 2.186,92.   Custo com VT pela CEITEC _Dez/2022:  R$ 1.156,35, ficando a média por empregado em </t>
    </r>
    <r>
      <rPr>
        <b/>
        <sz val="8"/>
        <rFont val="Times New Roman"/>
        <family val="1"/>
      </rPr>
      <t>R$ 144,54</t>
    </r>
    <r>
      <rPr>
        <sz val="8"/>
        <rFont val="Times New Roman"/>
        <family val="1"/>
      </rPr>
      <t xml:space="preserve">. O restante do valor, R$ 1.030,57,foi pago pelos colaboradores, conforme legislação vigente.         </t>
    </r>
  </si>
  <si>
    <t>CEITEC participa com o valor correspondente a 50% do valor do Plano Baixo Custo e colaboradores pagam o restante do valor do plano que contratarem. O Custo CEITEC com mensalidades p/ beneficiário do Plano de Saúde (Baixo Custo): R$ 250,72. O Custo com coparticipação nas consultas médicas: R$ 19,335 (Baixo Custo).    Custo Total Médio da CEITEC com Plano de Saúde é: R$ 270,05 p/ beneficiário.</t>
  </si>
  <si>
    <t>CEITEC participa em 50% na cobertura do Plano. Valor da  Mensalidade: R$ 17,00.  Custo CEITEC com mensalidade: R$ 8,50.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</si>
</sst>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51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3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9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6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9" fontId="41" fillId="0" borderId="0" applyFont="0" applyFill="0" applyBorder="0" applyAlignment="0" applyProtection="0"/>
    <xf numFmtId="43" fontId="52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43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43" applyNumberFormat="1" applyFont="1" applyFill="1" applyBorder="1" applyAlignment="1" applyProtection="1">
      <alignment horizontal="center" vertical="center" wrapText="1"/>
      <protection/>
    </xf>
    <xf numFmtId="188" fontId="19" fillId="0" borderId="28" xfId="443" applyNumberFormat="1" applyFont="1" applyFill="1" applyBorder="1" applyAlignment="1" applyProtection="1">
      <alignment horizontal="center" vertical="center" wrapText="1"/>
      <protection/>
    </xf>
    <xf numFmtId="188" fontId="19" fillId="14" borderId="28" xfId="4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43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8" fontId="33" fillId="14" borderId="31" xfId="443" applyNumberFormat="1" applyFont="1" applyFill="1" applyBorder="1" applyAlignment="1" applyProtection="1">
      <alignment horizontal="center" vertical="center" wrapText="1"/>
      <protection/>
    </xf>
    <xf numFmtId="188" fontId="33" fillId="14" borderId="32" xfId="443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justify" vertical="center" wrapText="1"/>
    </xf>
    <xf numFmtId="188" fontId="19" fillId="0" borderId="29" xfId="443" applyNumberFormat="1" applyFont="1" applyFill="1" applyBorder="1" applyAlignment="1" applyProtection="1">
      <alignment horizontal="center" vertical="top" wrapText="1"/>
      <protection/>
    </xf>
    <xf numFmtId="0" fontId="19" fillId="0" borderId="29" xfId="0" applyFont="1" applyBorder="1" applyAlignment="1">
      <alignment horizontal="left" vertical="center" wrapText="1"/>
    </xf>
    <xf numFmtId="188" fontId="33" fillId="14" borderId="29" xfId="443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188" fontId="33" fillId="14" borderId="29" xfId="443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190" fontId="33" fillId="0" borderId="0" xfId="0" applyNumberFormat="1" applyFont="1" applyAlignment="1">
      <alignment horizontal="center" vertical="center" wrapText="1"/>
    </xf>
    <xf numFmtId="190" fontId="33" fillId="0" borderId="0" xfId="0" applyNumberFormat="1" applyFont="1" applyBorder="1" applyAlignment="1">
      <alignment horizontal="left"/>
    </xf>
    <xf numFmtId="18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90" fontId="19" fillId="0" borderId="0" xfId="0" applyNumberFormat="1" applyFont="1" applyAlignment="1">
      <alignment/>
    </xf>
    <xf numFmtId="189" fontId="19" fillId="0" borderId="0" xfId="0" applyNumberFormat="1" applyFont="1" applyBorder="1" applyAlignment="1">
      <alignment horizontal="right" vertical="center" wrapText="1"/>
    </xf>
    <xf numFmtId="188" fontId="19" fillId="0" borderId="33" xfId="443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49" fontId="33" fillId="0" borderId="35" xfId="0" applyNumberFormat="1" applyFont="1" applyFill="1" applyBorder="1" applyAlignment="1">
      <alignment vertical="center" wrapText="1"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188" fontId="19" fillId="0" borderId="29" xfId="443" applyNumberFormat="1" applyFont="1" applyFill="1" applyBorder="1" applyAlignment="1" applyProtection="1">
      <alignment vertical="center" wrapText="1"/>
      <protection/>
    </xf>
    <xf numFmtId="188" fontId="19" fillId="14" borderId="29" xfId="443" applyNumberFormat="1" applyFont="1" applyFill="1" applyBorder="1" applyAlignment="1" applyProtection="1">
      <alignment vertical="center" wrapText="1"/>
      <protection/>
    </xf>
    <xf numFmtId="188" fontId="19" fillId="14" borderId="36" xfId="443" applyNumberFormat="1" applyFont="1" applyFill="1" applyBorder="1" applyAlignment="1" applyProtection="1">
      <alignment vertical="center" wrapText="1"/>
      <protection/>
    </xf>
    <xf numFmtId="188" fontId="33" fillId="14" borderId="31" xfId="443" applyNumberFormat="1" applyFont="1" applyFill="1" applyBorder="1" applyAlignment="1" applyProtection="1">
      <alignment vertical="center" wrapText="1"/>
      <protection/>
    </xf>
    <xf numFmtId="188" fontId="19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88" fontId="19" fillId="0" borderId="37" xfId="443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 vertical="center" wrapText="1"/>
    </xf>
    <xf numFmtId="0" fontId="33" fillId="0" borderId="38" xfId="0" applyFont="1" applyFill="1" applyBorder="1" applyAlignment="1">
      <alignment horizontal="right" vertical="center" wrapText="1"/>
    </xf>
    <xf numFmtId="49" fontId="33" fillId="0" borderId="38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88" fontId="19" fillId="14" borderId="29" xfId="443" applyNumberFormat="1" applyFont="1" applyFill="1" applyBorder="1" applyAlignment="1" applyProtection="1">
      <alignment horizontal="center" vertical="center" wrapText="1"/>
      <protection/>
    </xf>
    <xf numFmtId="49" fontId="19" fillId="0" borderId="3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0" fontId="36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188" fontId="19" fillId="0" borderId="0" xfId="0" applyNumberFormat="1" applyFont="1" applyAlignment="1">
      <alignment vertical="center" wrapText="1"/>
    </xf>
    <xf numFmtId="0" fontId="34" fillId="0" borderId="29" xfId="0" applyFont="1" applyFill="1" applyBorder="1" applyAlignment="1">
      <alignment horizontal="center" vertical="center" wrapText="1"/>
    </xf>
    <xf numFmtId="188" fontId="33" fillId="14" borderId="29" xfId="44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3" fillId="14" borderId="36" xfId="0" applyFont="1" applyFill="1" applyBorder="1" applyAlignment="1">
      <alignment horizontal="center" vertical="center" wrapText="1"/>
    </xf>
    <xf numFmtId="190" fontId="33" fillId="14" borderId="36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3" fillId="14" borderId="39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188" fontId="19" fillId="0" borderId="39" xfId="443" applyNumberFormat="1" applyFont="1" applyFill="1" applyBorder="1" applyAlignment="1" applyProtection="1">
      <alignment horizontal="center" wrapText="1"/>
      <protection/>
    </xf>
    <xf numFmtId="188" fontId="19" fillId="0" borderId="41" xfId="443" applyNumberFormat="1" applyFont="1" applyFill="1" applyBorder="1" applyAlignment="1" applyProtection="1">
      <alignment horizontal="center" wrapText="1"/>
      <protection/>
    </xf>
    <xf numFmtId="188" fontId="19" fillId="0" borderId="40" xfId="443" applyNumberFormat="1" applyFont="1" applyFill="1" applyBorder="1" applyAlignment="1" applyProtection="1">
      <alignment horizontal="center" wrapText="1"/>
      <protection/>
    </xf>
    <xf numFmtId="188" fontId="19" fillId="0" borderId="33" xfId="443" applyNumberFormat="1" applyFont="1" applyFill="1" applyBorder="1" applyAlignment="1" applyProtection="1">
      <alignment horizontal="center" wrapText="1"/>
      <protection/>
    </xf>
    <xf numFmtId="188" fontId="19" fillId="0" borderId="28" xfId="443" applyNumberFormat="1" applyFont="1" applyFill="1" applyBorder="1" applyAlignment="1" applyProtection="1">
      <alignment horizontal="center" wrapText="1"/>
      <protection/>
    </xf>
    <xf numFmtId="188" fontId="19" fillId="0" borderId="42" xfId="443" applyNumberFormat="1" applyFont="1" applyFill="1" applyBorder="1" applyAlignment="1" applyProtection="1">
      <alignment horizontal="center" wrapText="1"/>
      <protection/>
    </xf>
    <xf numFmtId="188" fontId="19" fillId="0" borderId="43" xfId="443" applyNumberFormat="1" applyFont="1" applyFill="1" applyBorder="1" applyAlignment="1" applyProtection="1">
      <alignment horizontal="center" wrapText="1"/>
      <protection/>
    </xf>
    <xf numFmtId="188" fontId="19" fillId="0" borderId="44" xfId="443" applyNumberFormat="1" applyFont="1" applyFill="1" applyBorder="1" applyAlignment="1" applyProtection="1">
      <alignment horizontal="center" wrapText="1"/>
      <protection/>
    </xf>
    <xf numFmtId="188" fontId="19" fillId="0" borderId="45" xfId="443" applyNumberFormat="1" applyFont="1" applyFill="1" applyBorder="1" applyAlignment="1" applyProtection="1">
      <alignment horizontal="center" wrapText="1"/>
      <protection/>
    </xf>
    <xf numFmtId="188" fontId="19" fillId="0" borderId="46" xfId="443" applyNumberFormat="1" applyFont="1" applyFill="1" applyBorder="1" applyAlignment="1" applyProtection="1">
      <alignment horizontal="center" wrapText="1"/>
      <protection/>
    </xf>
    <xf numFmtId="188" fontId="19" fillId="0" borderId="29" xfId="443" applyNumberFormat="1" applyFont="1" applyFill="1" applyBorder="1" applyAlignment="1" applyProtection="1">
      <alignment horizontal="center" wrapText="1"/>
      <protection/>
    </xf>
    <xf numFmtId="188" fontId="19" fillId="0" borderId="36" xfId="443" applyNumberFormat="1" applyFont="1" applyFill="1" applyBorder="1" applyAlignment="1" applyProtection="1">
      <alignment horizontal="center" wrapText="1"/>
      <protection/>
    </xf>
    <xf numFmtId="0" fontId="19" fillId="0" borderId="46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6" xfId="0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1" xfId="282" applyFont="1" applyBorder="1" applyAlignment="1">
      <alignment horizontal="center" vertical="center" wrapText="1"/>
      <protection/>
    </xf>
    <xf numFmtId="0" fontId="19" fillId="0" borderId="29" xfId="282" applyFont="1" applyBorder="1" applyAlignment="1">
      <alignment horizontal="center" vertical="center" wrapText="1"/>
      <protection/>
    </xf>
    <xf numFmtId="43" fontId="61" fillId="0" borderId="29" xfId="448" applyFont="1" applyBorder="1" applyAlignment="1">
      <alignment horizontal="center"/>
    </xf>
    <xf numFmtId="188" fontId="33" fillId="14" borderId="28" xfId="443" applyNumberFormat="1" applyFont="1" applyFill="1" applyBorder="1" applyAlignment="1" applyProtection="1">
      <alignment horizontal="center" wrapText="1"/>
      <protection/>
    </xf>
    <xf numFmtId="184" fontId="0" fillId="0" borderId="0" xfId="443" applyAlignment="1">
      <alignment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  <xf numFmtId="0" fontId="33" fillId="14" borderId="5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188" fontId="19" fillId="14" borderId="42" xfId="443" applyNumberFormat="1" applyFont="1" applyFill="1" applyBorder="1" applyAlignment="1" applyProtection="1">
      <alignment horizontal="center" vertical="center" wrapText="1"/>
      <protection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4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57" xfId="0" applyFont="1" applyFill="1" applyBorder="1" applyAlignment="1">
      <alignment horizontal="center" vertical="center" wrapText="1"/>
    </xf>
    <xf numFmtId="0" fontId="33" fillId="14" borderId="58" xfId="0" applyFont="1" applyFill="1" applyBorder="1" applyAlignment="1">
      <alignment horizontal="center" vertical="center" wrapText="1"/>
    </xf>
    <xf numFmtId="0" fontId="33" fillId="14" borderId="59" xfId="0" applyFont="1" applyFill="1" applyBorder="1" applyAlignment="1">
      <alignment horizontal="center" vertical="center" wrapText="1"/>
    </xf>
    <xf numFmtId="0" fontId="33" fillId="14" borderId="60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61" xfId="0" applyFont="1" applyFill="1" applyBorder="1" applyAlignment="1">
      <alignment horizontal="center" vertical="center" wrapText="1"/>
    </xf>
    <xf numFmtId="0" fontId="33" fillId="14" borderId="62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19" fillId="0" borderId="3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190" fontId="33" fillId="14" borderId="63" xfId="0" applyNumberFormat="1" applyFont="1" applyFill="1" applyBorder="1" applyAlignment="1">
      <alignment horizontal="center" vertical="center" wrapText="1"/>
    </xf>
    <xf numFmtId="190" fontId="33" fillId="14" borderId="36" xfId="0" applyNumberFormat="1" applyFont="1" applyFill="1" applyBorder="1" applyAlignment="1">
      <alignment horizontal="center" vertical="center" wrapText="1"/>
    </xf>
    <xf numFmtId="0" fontId="33" fillId="14" borderId="64" xfId="0" applyFont="1" applyFill="1" applyBorder="1" applyAlignment="1">
      <alignment horizontal="center" vertical="center" wrapText="1"/>
    </xf>
    <xf numFmtId="0" fontId="33" fillId="14" borderId="65" xfId="0" applyFont="1" applyFill="1" applyBorder="1" applyAlignment="1">
      <alignment horizontal="center" vertical="center" wrapText="1"/>
    </xf>
    <xf numFmtId="0" fontId="33" fillId="14" borderId="46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14" borderId="66" xfId="0" applyFont="1" applyFill="1" applyBorder="1" applyAlignment="1">
      <alignment horizontal="center" vertical="center" wrapText="1"/>
    </xf>
    <xf numFmtId="0" fontId="33" fillId="14" borderId="63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horizontal="center" vertical="center" wrapText="1"/>
    </xf>
    <xf numFmtId="0" fontId="33" fillId="14" borderId="4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4" fillId="0" borderId="33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36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14" borderId="33" xfId="0" applyFont="1" applyFill="1" applyBorder="1" applyAlignment="1">
      <alignment horizontal="center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29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left" vertical="center" wrapText="1"/>
    </xf>
    <xf numFmtId="0" fontId="34" fillId="0" borderId="69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 vertical="top" wrapText="1"/>
    </xf>
    <xf numFmtId="0" fontId="0" fillId="0" borderId="69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33" fillId="14" borderId="7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4" fillId="0" borderId="33" xfId="0" applyFont="1" applyFill="1" applyBorder="1" applyAlignment="1">
      <alignment horizontal="justify" vertical="center" wrapText="1"/>
    </xf>
    <xf numFmtId="0" fontId="34" fillId="0" borderId="28" xfId="0" applyFont="1" applyFill="1" applyBorder="1" applyAlignment="1">
      <alignment horizontal="justify" vertical="center" wrapText="1"/>
    </xf>
    <xf numFmtId="0" fontId="33" fillId="14" borderId="26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3" customWidth="1"/>
    <col min="10" max="16384" width="9.140625" style="2" customWidth="1"/>
  </cols>
  <sheetData>
    <row r="1" spans="1:9" ht="12.75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</row>
    <row r="2" spans="1:9" ht="12.75" customHeight="1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12.75" customHeight="1">
      <c r="A4" s="121" t="s">
        <v>46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9" s="1" customFormat="1" ht="12.75" customHeight="1" thickBot="1">
      <c r="A5" s="5"/>
      <c r="B5" s="5"/>
      <c r="C5" s="5"/>
      <c r="D5" s="5"/>
      <c r="E5" s="5"/>
      <c r="F5" s="5"/>
      <c r="G5" s="5"/>
      <c r="H5" s="45" t="s">
        <v>107</v>
      </c>
      <c r="I5" s="47" t="s">
        <v>132</v>
      </c>
    </row>
    <row r="6" spans="1:9" ht="12.75" customHeight="1">
      <c r="A6" s="122" t="s">
        <v>0</v>
      </c>
      <c r="B6" s="123"/>
      <c r="C6" s="123"/>
      <c r="D6" s="124"/>
      <c r="E6" s="127" t="s">
        <v>1</v>
      </c>
      <c r="F6" s="123"/>
      <c r="G6" s="123"/>
      <c r="H6" s="123"/>
      <c r="I6" s="128"/>
    </row>
    <row r="7" spans="1:9" ht="12.75" customHeight="1">
      <c r="A7" s="125"/>
      <c r="B7" s="119"/>
      <c r="C7" s="119"/>
      <c r="D7" s="126"/>
      <c r="E7" s="118" t="s">
        <v>2</v>
      </c>
      <c r="F7" s="119"/>
      <c r="G7" s="119"/>
      <c r="H7" s="119" t="s">
        <v>3</v>
      </c>
      <c r="I7" s="120" t="s">
        <v>4</v>
      </c>
    </row>
    <row r="8" spans="1:9" ht="38.25" customHeight="1">
      <c r="A8" s="20" t="s">
        <v>5</v>
      </c>
      <c r="B8" s="16" t="s">
        <v>23</v>
      </c>
      <c r="C8" s="14" t="s">
        <v>6</v>
      </c>
      <c r="D8" s="19" t="s">
        <v>7</v>
      </c>
      <c r="E8" s="15" t="s">
        <v>8</v>
      </c>
      <c r="F8" s="16" t="s">
        <v>9</v>
      </c>
      <c r="G8" s="17" t="s">
        <v>10</v>
      </c>
      <c r="H8" s="119"/>
      <c r="I8" s="120"/>
    </row>
    <row r="9" spans="1:9" s="6" customFormat="1" ht="12.75" customHeight="1">
      <c r="A9" s="111" t="s">
        <v>42</v>
      </c>
      <c r="B9" s="114" t="s">
        <v>30</v>
      </c>
      <c r="C9" s="7" t="s">
        <v>32</v>
      </c>
      <c r="D9" s="18" t="s">
        <v>36</v>
      </c>
      <c r="E9" s="8">
        <v>0</v>
      </c>
      <c r="F9" s="9">
        <v>0</v>
      </c>
      <c r="G9" s="10">
        <f>E9+F9</f>
        <v>0</v>
      </c>
      <c r="H9" s="109">
        <v>78</v>
      </c>
      <c r="I9" s="110">
        <f>SUM(G9:G28)+H9</f>
        <v>107</v>
      </c>
    </row>
    <row r="10" spans="1:9" s="6" customFormat="1" ht="12.75" customHeight="1">
      <c r="A10" s="112"/>
      <c r="B10" s="115"/>
      <c r="C10" s="7" t="s">
        <v>32</v>
      </c>
      <c r="D10" s="18" t="s">
        <v>37</v>
      </c>
      <c r="E10" s="8">
        <v>1</v>
      </c>
      <c r="F10" s="9">
        <v>0</v>
      </c>
      <c r="G10" s="10">
        <f>E10+F10</f>
        <v>1</v>
      </c>
      <c r="H10" s="109"/>
      <c r="I10" s="110"/>
    </row>
    <row r="11" spans="1:9" s="6" customFormat="1" ht="12.75" customHeight="1">
      <c r="A11" s="112"/>
      <c r="B11" s="115"/>
      <c r="C11" s="7" t="s">
        <v>32</v>
      </c>
      <c r="D11" s="18" t="s">
        <v>52</v>
      </c>
      <c r="E11" s="8">
        <v>4</v>
      </c>
      <c r="F11" s="9">
        <v>0</v>
      </c>
      <c r="G11" s="10">
        <f aca="true" t="shared" si="0" ref="G11:G21">E11+F11</f>
        <v>4</v>
      </c>
      <c r="H11" s="109"/>
      <c r="I11" s="110"/>
    </row>
    <row r="12" spans="1:9" s="6" customFormat="1" ht="12.75" customHeight="1">
      <c r="A12" s="112"/>
      <c r="B12" s="115"/>
      <c r="C12" s="7" t="s">
        <v>32</v>
      </c>
      <c r="D12" s="18" t="s">
        <v>53</v>
      </c>
      <c r="E12" s="8">
        <v>10</v>
      </c>
      <c r="F12" s="9">
        <v>0</v>
      </c>
      <c r="G12" s="10">
        <f t="shared" si="0"/>
        <v>10</v>
      </c>
      <c r="H12" s="109"/>
      <c r="I12" s="110"/>
    </row>
    <row r="13" spans="1:9" s="6" customFormat="1" ht="12.75" customHeight="1">
      <c r="A13" s="112"/>
      <c r="B13" s="115"/>
      <c r="C13" s="7" t="s">
        <v>32</v>
      </c>
      <c r="D13" s="18" t="s">
        <v>54</v>
      </c>
      <c r="E13" s="8">
        <v>3</v>
      </c>
      <c r="F13" s="9">
        <v>0</v>
      </c>
      <c r="G13" s="10">
        <f t="shared" si="0"/>
        <v>3</v>
      </c>
      <c r="H13" s="109"/>
      <c r="I13" s="110"/>
    </row>
    <row r="14" spans="1:9" s="6" customFormat="1" ht="12.75" customHeight="1">
      <c r="A14" s="112"/>
      <c r="B14" s="115"/>
      <c r="C14" s="7" t="s">
        <v>33</v>
      </c>
      <c r="D14" s="18" t="s">
        <v>36</v>
      </c>
      <c r="E14" s="8">
        <v>11</v>
      </c>
      <c r="F14" s="9">
        <v>0</v>
      </c>
      <c r="G14" s="10">
        <f t="shared" si="0"/>
        <v>11</v>
      </c>
      <c r="H14" s="109"/>
      <c r="I14" s="110"/>
    </row>
    <row r="15" spans="1:9" s="6" customFormat="1" ht="12.75" customHeight="1">
      <c r="A15" s="112"/>
      <c r="B15" s="115"/>
      <c r="C15" s="7" t="s">
        <v>33</v>
      </c>
      <c r="D15" s="18" t="s">
        <v>37</v>
      </c>
      <c r="E15" s="8">
        <v>0</v>
      </c>
      <c r="F15" s="9">
        <v>0</v>
      </c>
      <c r="G15" s="10">
        <f t="shared" si="0"/>
        <v>0</v>
      </c>
      <c r="H15" s="109"/>
      <c r="I15" s="110"/>
    </row>
    <row r="16" spans="1:9" s="6" customFormat="1" ht="12.75" customHeight="1">
      <c r="A16" s="112"/>
      <c r="B16" s="115"/>
      <c r="C16" s="7" t="s">
        <v>33</v>
      </c>
      <c r="D16" s="18" t="s">
        <v>52</v>
      </c>
      <c r="E16" s="8">
        <v>0</v>
      </c>
      <c r="F16" s="9">
        <v>0</v>
      </c>
      <c r="G16" s="10">
        <f t="shared" si="0"/>
        <v>0</v>
      </c>
      <c r="H16" s="109"/>
      <c r="I16" s="110"/>
    </row>
    <row r="17" spans="1:9" s="6" customFormat="1" ht="12.75" customHeight="1">
      <c r="A17" s="112"/>
      <c r="B17" s="115"/>
      <c r="C17" s="7" t="s">
        <v>33</v>
      </c>
      <c r="D17" s="18" t="s">
        <v>53</v>
      </c>
      <c r="E17" s="8">
        <v>0</v>
      </c>
      <c r="F17" s="9">
        <v>0</v>
      </c>
      <c r="G17" s="10">
        <f t="shared" si="0"/>
        <v>0</v>
      </c>
      <c r="H17" s="109"/>
      <c r="I17" s="110"/>
    </row>
    <row r="18" spans="1:9" s="6" customFormat="1" ht="12.75" customHeight="1">
      <c r="A18" s="112"/>
      <c r="B18" s="115"/>
      <c r="C18" s="7" t="s">
        <v>33</v>
      </c>
      <c r="D18" s="18" t="s">
        <v>54</v>
      </c>
      <c r="E18" s="8">
        <v>0</v>
      </c>
      <c r="F18" s="9">
        <v>0</v>
      </c>
      <c r="G18" s="10">
        <f t="shared" si="0"/>
        <v>0</v>
      </c>
      <c r="H18" s="109"/>
      <c r="I18" s="110"/>
    </row>
    <row r="19" spans="1:9" s="6" customFormat="1" ht="12.75" customHeight="1">
      <c r="A19" s="112"/>
      <c r="B19" s="115"/>
      <c r="C19" s="7" t="s">
        <v>34</v>
      </c>
      <c r="D19" s="18" t="s">
        <v>36</v>
      </c>
      <c r="E19" s="8">
        <v>0</v>
      </c>
      <c r="F19" s="9">
        <v>0</v>
      </c>
      <c r="G19" s="10">
        <f t="shared" si="0"/>
        <v>0</v>
      </c>
      <c r="H19" s="109"/>
      <c r="I19" s="110"/>
    </row>
    <row r="20" spans="1:10" s="6" customFormat="1" ht="12.75" customHeight="1">
      <c r="A20" s="112"/>
      <c r="B20" s="115"/>
      <c r="C20" s="7" t="s">
        <v>34</v>
      </c>
      <c r="D20" s="18" t="s">
        <v>37</v>
      </c>
      <c r="E20" s="8">
        <v>0</v>
      </c>
      <c r="F20" s="9">
        <v>0</v>
      </c>
      <c r="G20" s="10">
        <f t="shared" si="0"/>
        <v>0</v>
      </c>
      <c r="H20" s="109"/>
      <c r="I20" s="110"/>
      <c r="J20" s="70"/>
    </row>
    <row r="21" spans="1:9" s="6" customFormat="1" ht="12.75" customHeight="1">
      <c r="A21" s="112"/>
      <c r="B21" s="115"/>
      <c r="C21" s="7" t="s">
        <v>34</v>
      </c>
      <c r="D21" s="18" t="s">
        <v>52</v>
      </c>
      <c r="E21" s="8">
        <v>0</v>
      </c>
      <c r="F21" s="9">
        <v>0</v>
      </c>
      <c r="G21" s="10">
        <f t="shared" si="0"/>
        <v>0</v>
      </c>
      <c r="H21" s="109"/>
      <c r="I21" s="110"/>
    </row>
    <row r="22" spans="1:9" s="6" customFormat="1" ht="12.75" customHeight="1">
      <c r="A22" s="112"/>
      <c r="B22" s="115"/>
      <c r="C22" s="7" t="s">
        <v>34</v>
      </c>
      <c r="D22" s="18" t="s">
        <v>53</v>
      </c>
      <c r="E22" s="8">
        <v>0</v>
      </c>
      <c r="F22" s="9">
        <v>0</v>
      </c>
      <c r="G22" s="10">
        <f aca="true" t="shared" si="1" ref="G22:G33">E22+F22</f>
        <v>0</v>
      </c>
      <c r="H22" s="109"/>
      <c r="I22" s="110"/>
    </row>
    <row r="23" spans="1:9" s="6" customFormat="1" ht="12.75" customHeight="1">
      <c r="A23" s="112"/>
      <c r="B23" s="115"/>
      <c r="C23" s="7" t="s">
        <v>34</v>
      </c>
      <c r="D23" s="18" t="s">
        <v>54</v>
      </c>
      <c r="E23" s="8">
        <v>0</v>
      </c>
      <c r="F23" s="9">
        <v>0</v>
      </c>
      <c r="G23" s="10">
        <f t="shared" si="1"/>
        <v>0</v>
      </c>
      <c r="H23" s="109"/>
      <c r="I23" s="110"/>
    </row>
    <row r="24" spans="1:9" s="6" customFormat="1" ht="12.75" customHeight="1">
      <c r="A24" s="112"/>
      <c r="B24" s="115"/>
      <c r="C24" s="7" t="s">
        <v>35</v>
      </c>
      <c r="D24" s="18" t="s">
        <v>36</v>
      </c>
      <c r="E24" s="8">
        <v>0</v>
      </c>
      <c r="F24" s="9">
        <v>0</v>
      </c>
      <c r="G24" s="10">
        <f t="shared" si="1"/>
        <v>0</v>
      </c>
      <c r="H24" s="109"/>
      <c r="I24" s="110"/>
    </row>
    <row r="25" spans="1:9" s="6" customFormat="1" ht="12.75" customHeight="1">
      <c r="A25" s="112"/>
      <c r="B25" s="115"/>
      <c r="C25" s="7" t="s">
        <v>35</v>
      </c>
      <c r="D25" s="18" t="s">
        <v>37</v>
      </c>
      <c r="E25" s="8">
        <v>0</v>
      </c>
      <c r="F25" s="9">
        <v>0</v>
      </c>
      <c r="G25" s="10">
        <f t="shared" si="1"/>
        <v>0</v>
      </c>
      <c r="H25" s="109"/>
      <c r="I25" s="110"/>
    </row>
    <row r="26" spans="1:9" s="6" customFormat="1" ht="12.75" customHeight="1">
      <c r="A26" s="112"/>
      <c r="B26" s="115"/>
      <c r="C26" s="7" t="s">
        <v>35</v>
      </c>
      <c r="D26" s="18" t="s">
        <v>52</v>
      </c>
      <c r="E26" s="8">
        <v>0</v>
      </c>
      <c r="F26" s="9">
        <v>0</v>
      </c>
      <c r="G26" s="10">
        <f t="shared" si="1"/>
        <v>0</v>
      </c>
      <c r="H26" s="109"/>
      <c r="I26" s="110"/>
    </row>
    <row r="27" spans="1:9" s="6" customFormat="1" ht="12.75" customHeight="1">
      <c r="A27" s="112"/>
      <c r="B27" s="115"/>
      <c r="C27" s="7" t="s">
        <v>35</v>
      </c>
      <c r="D27" s="18" t="s">
        <v>53</v>
      </c>
      <c r="E27" s="8">
        <v>0</v>
      </c>
      <c r="F27" s="9">
        <v>0</v>
      </c>
      <c r="G27" s="10">
        <f t="shared" si="1"/>
        <v>0</v>
      </c>
      <c r="H27" s="109"/>
      <c r="I27" s="110"/>
    </row>
    <row r="28" spans="1:9" s="6" customFormat="1" ht="12.75" customHeight="1">
      <c r="A28" s="113"/>
      <c r="B28" s="116"/>
      <c r="C28" s="7" t="s">
        <v>35</v>
      </c>
      <c r="D28" s="18" t="s">
        <v>54</v>
      </c>
      <c r="E28" s="8">
        <v>0</v>
      </c>
      <c r="F28" s="9">
        <v>0</v>
      </c>
      <c r="G28" s="10">
        <f t="shared" si="1"/>
        <v>0</v>
      </c>
      <c r="H28" s="109"/>
      <c r="I28" s="110"/>
    </row>
    <row r="29" spans="1:9" s="6" customFormat="1" ht="12.75" customHeight="1">
      <c r="A29" s="111" t="s">
        <v>43</v>
      </c>
      <c r="B29" s="114" t="s">
        <v>30</v>
      </c>
      <c r="C29" s="7" t="s">
        <v>32</v>
      </c>
      <c r="D29" s="18" t="s">
        <v>38</v>
      </c>
      <c r="E29" s="8">
        <v>2</v>
      </c>
      <c r="F29" s="9">
        <v>0</v>
      </c>
      <c r="G29" s="10">
        <f t="shared" si="1"/>
        <v>2</v>
      </c>
      <c r="H29" s="109">
        <v>19</v>
      </c>
      <c r="I29" s="110">
        <f>SUM(G29:G48)+H29</f>
        <v>29</v>
      </c>
    </row>
    <row r="30" spans="1:9" s="6" customFormat="1" ht="12.75" customHeight="1">
      <c r="A30" s="112"/>
      <c r="B30" s="115"/>
      <c r="C30" s="7" t="s">
        <v>32</v>
      </c>
      <c r="D30" s="18" t="s">
        <v>39</v>
      </c>
      <c r="E30" s="8">
        <v>2</v>
      </c>
      <c r="F30" s="9">
        <v>0</v>
      </c>
      <c r="G30" s="10">
        <f t="shared" si="1"/>
        <v>2</v>
      </c>
      <c r="H30" s="109"/>
      <c r="I30" s="110"/>
    </row>
    <row r="31" spans="1:9" s="6" customFormat="1" ht="12.75" customHeight="1">
      <c r="A31" s="112"/>
      <c r="B31" s="115"/>
      <c r="C31" s="7" t="s">
        <v>32</v>
      </c>
      <c r="D31" s="18" t="s">
        <v>55</v>
      </c>
      <c r="E31" s="8">
        <v>1</v>
      </c>
      <c r="F31" s="9">
        <v>0</v>
      </c>
      <c r="G31" s="10">
        <f t="shared" si="1"/>
        <v>1</v>
      </c>
      <c r="H31" s="109"/>
      <c r="I31" s="110"/>
    </row>
    <row r="32" spans="1:9" s="6" customFormat="1" ht="12.75" customHeight="1">
      <c r="A32" s="112"/>
      <c r="B32" s="115"/>
      <c r="C32" s="7" t="s">
        <v>32</v>
      </c>
      <c r="D32" s="18" t="s">
        <v>56</v>
      </c>
      <c r="E32" s="8">
        <v>2</v>
      </c>
      <c r="F32" s="9">
        <v>0</v>
      </c>
      <c r="G32" s="10">
        <f t="shared" si="1"/>
        <v>2</v>
      </c>
      <c r="H32" s="109"/>
      <c r="I32" s="110"/>
    </row>
    <row r="33" spans="1:9" s="6" customFormat="1" ht="12.75" customHeight="1">
      <c r="A33" s="112"/>
      <c r="B33" s="115"/>
      <c r="C33" s="7" t="s">
        <v>32</v>
      </c>
      <c r="D33" s="18" t="s">
        <v>57</v>
      </c>
      <c r="E33" s="8">
        <v>1</v>
      </c>
      <c r="F33" s="9">
        <v>0</v>
      </c>
      <c r="G33" s="10">
        <f t="shared" si="1"/>
        <v>1</v>
      </c>
      <c r="H33" s="109"/>
      <c r="I33" s="110"/>
    </row>
    <row r="34" spans="1:9" s="6" customFormat="1" ht="12.75" customHeight="1">
      <c r="A34" s="112"/>
      <c r="B34" s="115"/>
      <c r="C34" s="7" t="s">
        <v>33</v>
      </c>
      <c r="D34" s="18" t="s">
        <v>38</v>
      </c>
      <c r="E34" s="8">
        <v>2</v>
      </c>
      <c r="F34" s="9">
        <v>0</v>
      </c>
      <c r="G34" s="10">
        <f aca="true" t="shared" si="2" ref="G34:G48">E34+F34</f>
        <v>2</v>
      </c>
      <c r="H34" s="109"/>
      <c r="I34" s="110"/>
    </row>
    <row r="35" spans="1:9" s="6" customFormat="1" ht="12.75" customHeight="1">
      <c r="A35" s="112"/>
      <c r="B35" s="115"/>
      <c r="C35" s="7" t="s">
        <v>33</v>
      </c>
      <c r="D35" s="18" t="s">
        <v>39</v>
      </c>
      <c r="E35" s="8">
        <v>0</v>
      </c>
      <c r="F35" s="9">
        <v>0</v>
      </c>
      <c r="G35" s="10">
        <f t="shared" si="2"/>
        <v>0</v>
      </c>
      <c r="H35" s="109"/>
      <c r="I35" s="110"/>
    </row>
    <row r="36" spans="1:9" s="6" customFormat="1" ht="12.75" customHeight="1">
      <c r="A36" s="112"/>
      <c r="B36" s="115"/>
      <c r="C36" s="7" t="s">
        <v>33</v>
      </c>
      <c r="D36" s="18" t="s">
        <v>55</v>
      </c>
      <c r="E36" s="8">
        <v>0</v>
      </c>
      <c r="F36" s="9">
        <v>0</v>
      </c>
      <c r="G36" s="10">
        <f t="shared" si="2"/>
        <v>0</v>
      </c>
      <c r="H36" s="109"/>
      <c r="I36" s="110"/>
    </row>
    <row r="37" spans="1:9" s="6" customFormat="1" ht="12.75" customHeight="1">
      <c r="A37" s="112"/>
      <c r="B37" s="115"/>
      <c r="C37" s="7" t="s">
        <v>33</v>
      </c>
      <c r="D37" s="18" t="s">
        <v>56</v>
      </c>
      <c r="E37" s="8">
        <v>0</v>
      </c>
      <c r="F37" s="9">
        <v>0</v>
      </c>
      <c r="G37" s="10">
        <f t="shared" si="2"/>
        <v>0</v>
      </c>
      <c r="H37" s="109"/>
      <c r="I37" s="110"/>
    </row>
    <row r="38" spans="1:9" s="6" customFormat="1" ht="12.75" customHeight="1">
      <c r="A38" s="112"/>
      <c r="B38" s="115"/>
      <c r="C38" s="7" t="s">
        <v>33</v>
      </c>
      <c r="D38" s="18" t="s">
        <v>57</v>
      </c>
      <c r="E38" s="8">
        <v>0</v>
      </c>
      <c r="F38" s="9">
        <v>0</v>
      </c>
      <c r="G38" s="10">
        <f t="shared" si="2"/>
        <v>0</v>
      </c>
      <c r="H38" s="109"/>
      <c r="I38" s="110"/>
    </row>
    <row r="39" spans="1:9" s="6" customFormat="1" ht="12.75" customHeight="1">
      <c r="A39" s="112"/>
      <c r="B39" s="115"/>
      <c r="C39" s="7" t="s">
        <v>34</v>
      </c>
      <c r="D39" s="18" t="s">
        <v>38</v>
      </c>
      <c r="E39" s="8">
        <v>0</v>
      </c>
      <c r="F39" s="9">
        <v>0</v>
      </c>
      <c r="G39" s="10">
        <f t="shared" si="2"/>
        <v>0</v>
      </c>
      <c r="H39" s="109"/>
      <c r="I39" s="110"/>
    </row>
    <row r="40" spans="1:9" s="6" customFormat="1" ht="12.75" customHeight="1">
      <c r="A40" s="112"/>
      <c r="B40" s="115"/>
      <c r="C40" s="7" t="s">
        <v>34</v>
      </c>
      <c r="D40" s="18" t="s">
        <v>39</v>
      </c>
      <c r="E40" s="8">
        <v>0</v>
      </c>
      <c r="F40" s="9">
        <v>0</v>
      </c>
      <c r="G40" s="10">
        <f t="shared" si="2"/>
        <v>0</v>
      </c>
      <c r="H40" s="109"/>
      <c r="I40" s="110"/>
    </row>
    <row r="41" spans="1:9" s="6" customFormat="1" ht="12.75" customHeight="1">
      <c r="A41" s="112"/>
      <c r="B41" s="115"/>
      <c r="C41" s="7" t="s">
        <v>34</v>
      </c>
      <c r="D41" s="18" t="s">
        <v>55</v>
      </c>
      <c r="E41" s="8">
        <v>0</v>
      </c>
      <c r="F41" s="9">
        <v>0</v>
      </c>
      <c r="G41" s="10">
        <f t="shared" si="2"/>
        <v>0</v>
      </c>
      <c r="H41" s="109"/>
      <c r="I41" s="110"/>
    </row>
    <row r="42" spans="1:11" s="6" customFormat="1" ht="12.75" customHeight="1">
      <c r="A42" s="112"/>
      <c r="B42" s="115"/>
      <c r="C42" s="7" t="s">
        <v>34</v>
      </c>
      <c r="D42" s="18" t="s">
        <v>56</v>
      </c>
      <c r="E42" s="8">
        <v>0</v>
      </c>
      <c r="F42" s="9">
        <v>0</v>
      </c>
      <c r="G42" s="10">
        <f t="shared" si="2"/>
        <v>0</v>
      </c>
      <c r="H42" s="109"/>
      <c r="I42" s="110"/>
      <c r="K42" s="70"/>
    </row>
    <row r="43" spans="1:9" s="6" customFormat="1" ht="12.75" customHeight="1">
      <c r="A43" s="112"/>
      <c r="B43" s="115"/>
      <c r="C43" s="7" t="s">
        <v>34</v>
      </c>
      <c r="D43" s="18" t="s">
        <v>57</v>
      </c>
      <c r="E43" s="8">
        <v>0</v>
      </c>
      <c r="F43" s="9">
        <v>0</v>
      </c>
      <c r="G43" s="10">
        <f t="shared" si="2"/>
        <v>0</v>
      </c>
      <c r="H43" s="109"/>
      <c r="I43" s="110"/>
    </row>
    <row r="44" spans="1:9" s="6" customFormat="1" ht="12.75" customHeight="1">
      <c r="A44" s="112"/>
      <c r="B44" s="115"/>
      <c r="C44" s="7" t="s">
        <v>35</v>
      </c>
      <c r="D44" s="18" t="s">
        <v>38</v>
      </c>
      <c r="E44" s="8">
        <v>0</v>
      </c>
      <c r="F44" s="9">
        <v>0</v>
      </c>
      <c r="G44" s="10">
        <f t="shared" si="2"/>
        <v>0</v>
      </c>
      <c r="H44" s="109"/>
      <c r="I44" s="110"/>
    </row>
    <row r="45" spans="1:9" s="6" customFormat="1" ht="12.75" customHeight="1">
      <c r="A45" s="112"/>
      <c r="B45" s="115"/>
      <c r="C45" s="7" t="s">
        <v>35</v>
      </c>
      <c r="D45" s="18" t="s">
        <v>39</v>
      </c>
      <c r="E45" s="8">
        <v>0</v>
      </c>
      <c r="F45" s="9">
        <v>0</v>
      </c>
      <c r="G45" s="10">
        <f t="shared" si="2"/>
        <v>0</v>
      </c>
      <c r="H45" s="109"/>
      <c r="I45" s="110"/>
    </row>
    <row r="46" spans="1:9" s="6" customFormat="1" ht="12.75" customHeight="1">
      <c r="A46" s="112"/>
      <c r="B46" s="115"/>
      <c r="C46" s="7" t="s">
        <v>35</v>
      </c>
      <c r="D46" s="18" t="s">
        <v>55</v>
      </c>
      <c r="E46" s="8">
        <v>0</v>
      </c>
      <c r="F46" s="9">
        <v>0</v>
      </c>
      <c r="G46" s="10">
        <f t="shared" si="2"/>
        <v>0</v>
      </c>
      <c r="H46" s="109"/>
      <c r="I46" s="110"/>
    </row>
    <row r="47" spans="1:9" s="6" customFormat="1" ht="12.75" customHeight="1">
      <c r="A47" s="112"/>
      <c r="B47" s="115"/>
      <c r="C47" s="7" t="s">
        <v>35</v>
      </c>
      <c r="D47" s="18" t="s">
        <v>56</v>
      </c>
      <c r="E47" s="8">
        <v>0</v>
      </c>
      <c r="F47" s="9">
        <v>0</v>
      </c>
      <c r="G47" s="10">
        <f t="shared" si="2"/>
        <v>0</v>
      </c>
      <c r="H47" s="109"/>
      <c r="I47" s="110"/>
    </row>
    <row r="48" spans="1:9" s="6" customFormat="1" ht="12.75" customHeight="1">
      <c r="A48" s="113"/>
      <c r="B48" s="116"/>
      <c r="C48" s="7" t="s">
        <v>35</v>
      </c>
      <c r="D48" s="18" t="s">
        <v>57</v>
      </c>
      <c r="E48" s="8">
        <v>0</v>
      </c>
      <c r="F48" s="9">
        <v>0</v>
      </c>
      <c r="G48" s="10">
        <f t="shared" si="2"/>
        <v>0</v>
      </c>
      <c r="H48" s="109"/>
      <c r="I48" s="110"/>
    </row>
    <row r="49" spans="1:9" s="6" customFormat="1" ht="12.75" customHeight="1">
      <c r="A49" s="111" t="s">
        <v>44</v>
      </c>
      <c r="B49" s="114" t="s">
        <v>31</v>
      </c>
      <c r="C49" s="7" t="s">
        <v>32</v>
      </c>
      <c r="D49" s="18" t="s">
        <v>47</v>
      </c>
      <c r="E49" s="8">
        <v>0</v>
      </c>
      <c r="F49" s="9">
        <v>0</v>
      </c>
      <c r="G49" s="10">
        <f>E49+F49</f>
        <v>0</v>
      </c>
      <c r="H49" s="108">
        <v>12</v>
      </c>
      <c r="I49" s="110">
        <f>SUM(G49:G68)+H49</f>
        <v>23</v>
      </c>
    </row>
    <row r="50" spans="1:9" s="6" customFormat="1" ht="12.75" customHeight="1">
      <c r="A50" s="112"/>
      <c r="B50" s="115"/>
      <c r="C50" s="7" t="s">
        <v>32</v>
      </c>
      <c r="D50" s="18" t="s">
        <v>48</v>
      </c>
      <c r="E50" s="8">
        <v>0</v>
      </c>
      <c r="F50" s="9">
        <v>0</v>
      </c>
      <c r="G50" s="10">
        <f>E50+F50</f>
        <v>0</v>
      </c>
      <c r="H50" s="108"/>
      <c r="I50" s="110"/>
    </row>
    <row r="51" spans="1:9" s="6" customFormat="1" ht="12.75" customHeight="1">
      <c r="A51" s="112"/>
      <c r="B51" s="115"/>
      <c r="C51" s="7" t="s">
        <v>32</v>
      </c>
      <c r="D51" s="18" t="s">
        <v>58</v>
      </c>
      <c r="E51" s="8">
        <v>2</v>
      </c>
      <c r="F51" s="9">
        <v>0</v>
      </c>
      <c r="G51" s="10">
        <f aca="true" t="shared" si="3" ref="G51:G68">E51+F51</f>
        <v>2</v>
      </c>
      <c r="H51" s="108"/>
      <c r="I51" s="110"/>
    </row>
    <row r="52" spans="1:9" s="6" customFormat="1" ht="12.75" customHeight="1">
      <c r="A52" s="112"/>
      <c r="B52" s="115"/>
      <c r="C52" s="7" t="s">
        <v>32</v>
      </c>
      <c r="D52" s="18" t="s">
        <v>59</v>
      </c>
      <c r="E52" s="8">
        <v>6</v>
      </c>
      <c r="F52" s="9">
        <v>0</v>
      </c>
      <c r="G52" s="10">
        <f t="shared" si="3"/>
        <v>6</v>
      </c>
      <c r="H52" s="108"/>
      <c r="I52" s="110"/>
    </row>
    <row r="53" spans="1:9" s="6" customFormat="1" ht="12.75" customHeight="1">
      <c r="A53" s="112"/>
      <c r="B53" s="115"/>
      <c r="C53" s="7" t="s">
        <v>32</v>
      </c>
      <c r="D53" s="18" t="s">
        <v>60</v>
      </c>
      <c r="E53" s="8">
        <v>0</v>
      </c>
      <c r="F53" s="9">
        <v>0</v>
      </c>
      <c r="G53" s="10">
        <f t="shared" si="3"/>
        <v>0</v>
      </c>
      <c r="H53" s="108"/>
      <c r="I53" s="110"/>
    </row>
    <row r="54" spans="1:9" s="6" customFormat="1" ht="12.75" customHeight="1">
      <c r="A54" s="112"/>
      <c r="B54" s="115"/>
      <c r="C54" s="7" t="s">
        <v>33</v>
      </c>
      <c r="D54" s="18" t="s">
        <v>47</v>
      </c>
      <c r="E54" s="8">
        <v>3</v>
      </c>
      <c r="F54" s="9">
        <v>0</v>
      </c>
      <c r="G54" s="10">
        <f t="shared" si="3"/>
        <v>3</v>
      </c>
      <c r="H54" s="108"/>
      <c r="I54" s="110"/>
    </row>
    <row r="55" spans="1:9" s="6" customFormat="1" ht="12.75" customHeight="1">
      <c r="A55" s="112"/>
      <c r="B55" s="115"/>
      <c r="C55" s="7" t="s">
        <v>33</v>
      </c>
      <c r="D55" s="18" t="s">
        <v>48</v>
      </c>
      <c r="E55" s="8">
        <v>0</v>
      </c>
      <c r="F55" s="9">
        <v>0</v>
      </c>
      <c r="G55" s="10">
        <f t="shared" si="3"/>
        <v>0</v>
      </c>
      <c r="H55" s="108"/>
      <c r="I55" s="110"/>
    </row>
    <row r="56" spans="1:9" s="6" customFormat="1" ht="12.75" customHeight="1">
      <c r="A56" s="112"/>
      <c r="B56" s="115"/>
      <c r="C56" s="7" t="s">
        <v>33</v>
      </c>
      <c r="D56" s="18" t="s">
        <v>58</v>
      </c>
      <c r="E56" s="8">
        <v>0</v>
      </c>
      <c r="F56" s="9">
        <v>0</v>
      </c>
      <c r="G56" s="10">
        <f t="shared" si="3"/>
        <v>0</v>
      </c>
      <c r="H56" s="108"/>
      <c r="I56" s="110"/>
    </row>
    <row r="57" spans="1:9" s="6" customFormat="1" ht="12.75" customHeight="1">
      <c r="A57" s="112"/>
      <c r="B57" s="115"/>
      <c r="C57" s="7" t="s">
        <v>33</v>
      </c>
      <c r="D57" s="18" t="s">
        <v>59</v>
      </c>
      <c r="E57" s="8">
        <v>0</v>
      </c>
      <c r="F57" s="9">
        <v>0</v>
      </c>
      <c r="G57" s="10">
        <f t="shared" si="3"/>
        <v>0</v>
      </c>
      <c r="H57" s="108"/>
      <c r="I57" s="110"/>
    </row>
    <row r="58" spans="1:9" s="6" customFormat="1" ht="12.75" customHeight="1">
      <c r="A58" s="112"/>
      <c r="B58" s="115"/>
      <c r="C58" s="7" t="s">
        <v>33</v>
      </c>
      <c r="D58" s="18" t="s">
        <v>60</v>
      </c>
      <c r="E58" s="8">
        <v>0</v>
      </c>
      <c r="F58" s="9">
        <v>0</v>
      </c>
      <c r="G58" s="10">
        <f t="shared" si="3"/>
        <v>0</v>
      </c>
      <c r="H58" s="108"/>
      <c r="I58" s="110"/>
    </row>
    <row r="59" spans="1:9" s="6" customFormat="1" ht="12.75" customHeight="1">
      <c r="A59" s="112"/>
      <c r="B59" s="115"/>
      <c r="C59" s="7" t="s">
        <v>34</v>
      </c>
      <c r="D59" s="18" t="s">
        <v>47</v>
      </c>
      <c r="E59" s="8">
        <v>0</v>
      </c>
      <c r="F59" s="9">
        <v>0</v>
      </c>
      <c r="G59" s="10">
        <f t="shared" si="3"/>
        <v>0</v>
      </c>
      <c r="H59" s="108"/>
      <c r="I59" s="110"/>
    </row>
    <row r="60" spans="1:9" s="6" customFormat="1" ht="12.75" customHeight="1">
      <c r="A60" s="112"/>
      <c r="B60" s="115"/>
      <c r="C60" s="7" t="s">
        <v>34</v>
      </c>
      <c r="D60" s="18" t="s">
        <v>48</v>
      </c>
      <c r="E60" s="8">
        <v>0</v>
      </c>
      <c r="F60" s="9">
        <v>0</v>
      </c>
      <c r="G60" s="10">
        <f t="shared" si="3"/>
        <v>0</v>
      </c>
      <c r="H60" s="108"/>
      <c r="I60" s="110"/>
    </row>
    <row r="61" spans="1:9" s="6" customFormat="1" ht="12.75" customHeight="1">
      <c r="A61" s="112"/>
      <c r="B61" s="115"/>
      <c r="C61" s="7" t="s">
        <v>34</v>
      </c>
      <c r="D61" s="18" t="s">
        <v>58</v>
      </c>
      <c r="E61" s="8">
        <v>0</v>
      </c>
      <c r="F61" s="9">
        <v>0</v>
      </c>
      <c r="G61" s="10">
        <f t="shared" si="3"/>
        <v>0</v>
      </c>
      <c r="H61" s="108"/>
      <c r="I61" s="110"/>
    </row>
    <row r="62" spans="1:9" s="6" customFormat="1" ht="12.75" customHeight="1">
      <c r="A62" s="112"/>
      <c r="B62" s="115"/>
      <c r="C62" s="7" t="s">
        <v>34</v>
      </c>
      <c r="D62" s="18" t="s">
        <v>59</v>
      </c>
      <c r="E62" s="8">
        <v>0</v>
      </c>
      <c r="F62" s="9">
        <v>0</v>
      </c>
      <c r="G62" s="10">
        <f t="shared" si="3"/>
        <v>0</v>
      </c>
      <c r="H62" s="108"/>
      <c r="I62" s="110"/>
    </row>
    <row r="63" spans="1:9" s="6" customFormat="1" ht="12.75" customHeight="1">
      <c r="A63" s="112"/>
      <c r="B63" s="115"/>
      <c r="C63" s="7" t="s">
        <v>34</v>
      </c>
      <c r="D63" s="18" t="s">
        <v>60</v>
      </c>
      <c r="E63" s="8">
        <v>0</v>
      </c>
      <c r="F63" s="9">
        <v>0</v>
      </c>
      <c r="G63" s="10">
        <f t="shared" si="3"/>
        <v>0</v>
      </c>
      <c r="H63" s="108"/>
      <c r="I63" s="110"/>
    </row>
    <row r="64" spans="1:9" s="6" customFormat="1" ht="12.75" customHeight="1">
      <c r="A64" s="112"/>
      <c r="B64" s="115"/>
      <c r="C64" s="7" t="s">
        <v>35</v>
      </c>
      <c r="D64" s="18" t="s">
        <v>47</v>
      </c>
      <c r="E64" s="8">
        <v>0</v>
      </c>
      <c r="F64" s="9">
        <v>0</v>
      </c>
      <c r="G64" s="10">
        <f t="shared" si="3"/>
        <v>0</v>
      </c>
      <c r="H64" s="108"/>
      <c r="I64" s="110"/>
    </row>
    <row r="65" spans="1:9" s="6" customFormat="1" ht="12.75" customHeight="1">
      <c r="A65" s="112"/>
      <c r="B65" s="115"/>
      <c r="C65" s="7" t="s">
        <v>35</v>
      </c>
      <c r="D65" s="18" t="s">
        <v>48</v>
      </c>
      <c r="E65" s="8">
        <v>0</v>
      </c>
      <c r="F65" s="9">
        <v>0</v>
      </c>
      <c r="G65" s="10">
        <f t="shared" si="3"/>
        <v>0</v>
      </c>
      <c r="H65" s="108"/>
      <c r="I65" s="110"/>
    </row>
    <row r="66" spans="1:9" s="6" customFormat="1" ht="12.75" customHeight="1">
      <c r="A66" s="112"/>
      <c r="B66" s="115"/>
      <c r="C66" s="7" t="s">
        <v>35</v>
      </c>
      <c r="D66" s="18" t="s">
        <v>58</v>
      </c>
      <c r="E66" s="8">
        <v>0</v>
      </c>
      <c r="F66" s="9">
        <v>0</v>
      </c>
      <c r="G66" s="10">
        <f t="shared" si="3"/>
        <v>0</v>
      </c>
      <c r="H66" s="108"/>
      <c r="I66" s="110"/>
    </row>
    <row r="67" spans="1:9" s="6" customFormat="1" ht="12.75" customHeight="1">
      <c r="A67" s="112"/>
      <c r="B67" s="115"/>
      <c r="C67" s="7" t="s">
        <v>35</v>
      </c>
      <c r="D67" s="18" t="s">
        <v>59</v>
      </c>
      <c r="E67" s="8">
        <v>0</v>
      </c>
      <c r="F67" s="9">
        <v>0</v>
      </c>
      <c r="G67" s="10">
        <f t="shared" si="3"/>
        <v>0</v>
      </c>
      <c r="H67" s="108"/>
      <c r="I67" s="110"/>
    </row>
    <row r="68" spans="1:9" s="6" customFormat="1" ht="12.75" customHeight="1">
      <c r="A68" s="113"/>
      <c r="B68" s="116"/>
      <c r="C68" s="7" t="s">
        <v>35</v>
      </c>
      <c r="D68" s="18" t="s">
        <v>60</v>
      </c>
      <c r="E68" s="8">
        <v>0</v>
      </c>
      <c r="F68" s="9">
        <v>0</v>
      </c>
      <c r="G68" s="10">
        <f t="shared" si="3"/>
        <v>0</v>
      </c>
      <c r="H68" s="108"/>
      <c r="I68" s="110"/>
    </row>
    <row r="69" spans="1:9" s="6" customFormat="1" ht="12.75" customHeight="1">
      <c r="A69" s="111" t="s">
        <v>45</v>
      </c>
      <c r="B69" s="114" t="s">
        <v>31</v>
      </c>
      <c r="C69" s="7" t="s">
        <v>32</v>
      </c>
      <c r="D69" s="18" t="s">
        <v>40</v>
      </c>
      <c r="E69" s="8">
        <v>0</v>
      </c>
      <c r="F69" s="9">
        <v>0</v>
      </c>
      <c r="G69" s="10">
        <f aca="true" t="shared" si="4" ref="G69:G75">E69+F69</f>
        <v>0</v>
      </c>
      <c r="H69" s="108">
        <v>7</v>
      </c>
      <c r="I69" s="110">
        <f>SUM(G69:G88)+H69</f>
        <v>21</v>
      </c>
    </row>
    <row r="70" spans="1:9" s="6" customFormat="1" ht="12.75" customHeight="1">
      <c r="A70" s="112"/>
      <c r="B70" s="115"/>
      <c r="C70" s="7" t="s">
        <v>32</v>
      </c>
      <c r="D70" s="18" t="s">
        <v>41</v>
      </c>
      <c r="E70" s="8">
        <v>3</v>
      </c>
      <c r="F70" s="9">
        <v>0</v>
      </c>
      <c r="G70" s="10">
        <f t="shared" si="4"/>
        <v>3</v>
      </c>
      <c r="H70" s="108"/>
      <c r="I70" s="110"/>
    </row>
    <row r="71" spans="1:9" s="6" customFormat="1" ht="12.75" customHeight="1">
      <c r="A71" s="112"/>
      <c r="B71" s="115"/>
      <c r="C71" s="7" t="s">
        <v>32</v>
      </c>
      <c r="D71" s="18" t="s">
        <v>61</v>
      </c>
      <c r="E71" s="8">
        <v>4</v>
      </c>
      <c r="F71" s="9">
        <v>0</v>
      </c>
      <c r="G71" s="10">
        <f t="shared" si="4"/>
        <v>4</v>
      </c>
      <c r="H71" s="108"/>
      <c r="I71" s="110"/>
    </row>
    <row r="72" spans="1:9" s="6" customFormat="1" ht="12.75" customHeight="1">
      <c r="A72" s="112"/>
      <c r="B72" s="115"/>
      <c r="C72" s="7" t="s">
        <v>32</v>
      </c>
      <c r="D72" s="18" t="s">
        <v>62</v>
      </c>
      <c r="E72" s="8">
        <v>3</v>
      </c>
      <c r="F72" s="9">
        <v>0</v>
      </c>
      <c r="G72" s="10">
        <f t="shared" si="4"/>
        <v>3</v>
      </c>
      <c r="H72" s="108"/>
      <c r="I72" s="110"/>
    </row>
    <row r="73" spans="1:9" s="6" customFormat="1" ht="12.75" customHeight="1">
      <c r="A73" s="112"/>
      <c r="B73" s="115"/>
      <c r="C73" s="7" t="s">
        <v>32</v>
      </c>
      <c r="D73" s="18" t="s">
        <v>63</v>
      </c>
      <c r="E73" s="8">
        <v>1</v>
      </c>
      <c r="F73" s="9">
        <v>0</v>
      </c>
      <c r="G73" s="10">
        <f t="shared" si="4"/>
        <v>1</v>
      </c>
      <c r="H73" s="108"/>
      <c r="I73" s="110"/>
    </row>
    <row r="74" spans="1:9" s="6" customFormat="1" ht="12.75" customHeight="1">
      <c r="A74" s="112"/>
      <c r="B74" s="115"/>
      <c r="C74" s="7" t="s">
        <v>33</v>
      </c>
      <c r="D74" s="18" t="s">
        <v>40</v>
      </c>
      <c r="E74" s="8">
        <v>3</v>
      </c>
      <c r="F74" s="9">
        <v>0</v>
      </c>
      <c r="G74" s="10">
        <f t="shared" si="4"/>
        <v>3</v>
      </c>
      <c r="H74" s="108"/>
      <c r="I74" s="110"/>
    </row>
    <row r="75" spans="1:9" s="6" customFormat="1" ht="12.75" customHeight="1">
      <c r="A75" s="112"/>
      <c r="B75" s="115"/>
      <c r="C75" s="7" t="s">
        <v>33</v>
      </c>
      <c r="D75" s="18" t="s">
        <v>41</v>
      </c>
      <c r="E75" s="8">
        <v>0</v>
      </c>
      <c r="F75" s="9">
        <v>0</v>
      </c>
      <c r="G75" s="10">
        <f t="shared" si="4"/>
        <v>0</v>
      </c>
      <c r="H75" s="108"/>
      <c r="I75" s="110"/>
    </row>
    <row r="76" spans="1:9" s="6" customFormat="1" ht="12.75" customHeight="1">
      <c r="A76" s="112"/>
      <c r="B76" s="115"/>
      <c r="C76" s="7" t="s">
        <v>33</v>
      </c>
      <c r="D76" s="18" t="s">
        <v>61</v>
      </c>
      <c r="E76" s="8">
        <v>0</v>
      </c>
      <c r="F76" s="9">
        <v>0</v>
      </c>
      <c r="G76" s="10">
        <f aca="true" t="shared" si="5" ref="G76:G88">E76+F76</f>
        <v>0</v>
      </c>
      <c r="H76" s="108"/>
      <c r="I76" s="110"/>
    </row>
    <row r="77" spans="1:9" s="6" customFormat="1" ht="12.75" customHeight="1">
      <c r="A77" s="112"/>
      <c r="B77" s="115"/>
      <c r="C77" s="7" t="s">
        <v>33</v>
      </c>
      <c r="D77" s="18" t="s">
        <v>62</v>
      </c>
      <c r="E77" s="8">
        <v>0</v>
      </c>
      <c r="F77" s="9">
        <v>0</v>
      </c>
      <c r="G77" s="10">
        <f t="shared" si="5"/>
        <v>0</v>
      </c>
      <c r="H77" s="108"/>
      <c r="I77" s="110"/>
    </row>
    <row r="78" spans="1:9" s="6" customFormat="1" ht="12.75" customHeight="1">
      <c r="A78" s="112"/>
      <c r="B78" s="115"/>
      <c r="C78" s="7" t="s">
        <v>33</v>
      </c>
      <c r="D78" s="18" t="s">
        <v>63</v>
      </c>
      <c r="E78" s="8">
        <v>0</v>
      </c>
      <c r="F78" s="9">
        <v>0</v>
      </c>
      <c r="G78" s="10">
        <f t="shared" si="5"/>
        <v>0</v>
      </c>
      <c r="H78" s="108"/>
      <c r="I78" s="110"/>
    </row>
    <row r="79" spans="1:9" s="6" customFormat="1" ht="12.75" customHeight="1">
      <c r="A79" s="112"/>
      <c r="B79" s="115"/>
      <c r="C79" s="7" t="s">
        <v>34</v>
      </c>
      <c r="D79" s="18" t="s">
        <v>40</v>
      </c>
      <c r="E79" s="8">
        <v>0</v>
      </c>
      <c r="F79" s="9">
        <v>0</v>
      </c>
      <c r="G79" s="10">
        <f t="shared" si="5"/>
        <v>0</v>
      </c>
      <c r="H79" s="108"/>
      <c r="I79" s="110"/>
    </row>
    <row r="80" spans="1:9" s="6" customFormat="1" ht="12.75" customHeight="1">
      <c r="A80" s="112"/>
      <c r="B80" s="115"/>
      <c r="C80" s="7" t="s">
        <v>34</v>
      </c>
      <c r="D80" s="18" t="s">
        <v>41</v>
      </c>
      <c r="E80" s="8">
        <v>0</v>
      </c>
      <c r="F80" s="9">
        <v>0</v>
      </c>
      <c r="G80" s="10">
        <f t="shared" si="5"/>
        <v>0</v>
      </c>
      <c r="H80" s="108"/>
      <c r="I80" s="110"/>
    </row>
    <row r="81" spans="1:9" s="6" customFormat="1" ht="12.75" customHeight="1">
      <c r="A81" s="112"/>
      <c r="B81" s="115"/>
      <c r="C81" s="7" t="s">
        <v>34</v>
      </c>
      <c r="D81" s="18" t="s">
        <v>61</v>
      </c>
      <c r="E81" s="8">
        <v>0</v>
      </c>
      <c r="F81" s="9">
        <v>0</v>
      </c>
      <c r="G81" s="10">
        <f t="shared" si="5"/>
        <v>0</v>
      </c>
      <c r="H81" s="108"/>
      <c r="I81" s="110"/>
    </row>
    <row r="82" spans="1:9" s="6" customFormat="1" ht="12.75" customHeight="1">
      <c r="A82" s="112"/>
      <c r="B82" s="115"/>
      <c r="C82" s="7" t="s">
        <v>34</v>
      </c>
      <c r="D82" s="18" t="s">
        <v>62</v>
      </c>
      <c r="E82" s="8">
        <v>0</v>
      </c>
      <c r="F82" s="9">
        <v>0</v>
      </c>
      <c r="G82" s="10">
        <f t="shared" si="5"/>
        <v>0</v>
      </c>
      <c r="H82" s="108"/>
      <c r="I82" s="110"/>
    </row>
    <row r="83" spans="1:9" s="6" customFormat="1" ht="12.75" customHeight="1">
      <c r="A83" s="112"/>
      <c r="B83" s="115"/>
      <c r="C83" s="7" t="s">
        <v>34</v>
      </c>
      <c r="D83" s="18" t="s">
        <v>63</v>
      </c>
      <c r="E83" s="8">
        <v>0</v>
      </c>
      <c r="F83" s="9">
        <v>0</v>
      </c>
      <c r="G83" s="10">
        <f t="shared" si="5"/>
        <v>0</v>
      </c>
      <c r="H83" s="108"/>
      <c r="I83" s="110"/>
    </row>
    <row r="84" spans="1:9" s="6" customFormat="1" ht="12.75" customHeight="1">
      <c r="A84" s="112"/>
      <c r="B84" s="115"/>
      <c r="C84" s="7" t="s">
        <v>35</v>
      </c>
      <c r="D84" s="18" t="s">
        <v>40</v>
      </c>
      <c r="E84" s="8">
        <v>0</v>
      </c>
      <c r="F84" s="9">
        <v>0</v>
      </c>
      <c r="G84" s="10">
        <f t="shared" si="5"/>
        <v>0</v>
      </c>
      <c r="H84" s="108"/>
      <c r="I84" s="110"/>
    </row>
    <row r="85" spans="1:9" s="6" customFormat="1" ht="12.75" customHeight="1">
      <c r="A85" s="112"/>
      <c r="B85" s="115"/>
      <c r="C85" s="7" t="s">
        <v>35</v>
      </c>
      <c r="D85" s="18" t="s">
        <v>41</v>
      </c>
      <c r="E85" s="8">
        <v>0</v>
      </c>
      <c r="F85" s="9">
        <v>0</v>
      </c>
      <c r="G85" s="10">
        <f t="shared" si="5"/>
        <v>0</v>
      </c>
      <c r="H85" s="108"/>
      <c r="I85" s="110"/>
    </row>
    <row r="86" spans="1:9" s="6" customFormat="1" ht="12.75" customHeight="1">
      <c r="A86" s="112"/>
      <c r="B86" s="115"/>
      <c r="C86" s="7" t="s">
        <v>35</v>
      </c>
      <c r="D86" s="18" t="s">
        <v>61</v>
      </c>
      <c r="E86" s="8">
        <v>0</v>
      </c>
      <c r="F86" s="9">
        <v>0</v>
      </c>
      <c r="G86" s="10">
        <f t="shared" si="5"/>
        <v>0</v>
      </c>
      <c r="H86" s="108"/>
      <c r="I86" s="110"/>
    </row>
    <row r="87" spans="1:9" s="6" customFormat="1" ht="12.75" customHeight="1">
      <c r="A87" s="112"/>
      <c r="B87" s="115"/>
      <c r="C87" s="7" t="s">
        <v>35</v>
      </c>
      <c r="D87" s="18" t="s">
        <v>62</v>
      </c>
      <c r="E87" s="8">
        <v>0</v>
      </c>
      <c r="F87" s="9">
        <v>0</v>
      </c>
      <c r="G87" s="10">
        <f t="shared" si="5"/>
        <v>0</v>
      </c>
      <c r="H87" s="108"/>
      <c r="I87" s="110"/>
    </row>
    <row r="88" spans="1:9" s="6" customFormat="1" ht="12.75" customHeight="1">
      <c r="A88" s="113"/>
      <c r="B88" s="116"/>
      <c r="C88" s="7" t="s">
        <v>35</v>
      </c>
      <c r="D88" s="18" t="s">
        <v>63</v>
      </c>
      <c r="E88" s="8">
        <v>0</v>
      </c>
      <c r="F88" s="9">
        <v>0</v>
      </c>
      <c r="G88" s="10">
        <f t="shared" si="5"/>
        <v>0</v>
      </c>
      <c r="H88" s="108"/>
      <c r="I88" s="110"/>
    </row>
    <row r="89" spans="1:9" s="6" customFormat="1" ht="12.75" customHeight="1" thickBot="1">
      <c r="A89" s="105" t="s">
        <v>11</v>
      </c>
      <c r="B89" s="106"/>
      <c r="C89" s="106"/>
      <c r="D89" s="107"/>
      <c r="E89" s="21">
        <f>SUM(E9:E88)</f>
        <v>64</v>
      </c>
      <c r="F89" s="21">
        <f>SUM(F9:F88)</f>
        <v>0</v>
      </c>
      <c r="G89" s="21">
        <f>SUM(G9:G88)</f>
        <v>64</v>
      </c>
      <c r="H89" s="21">
        <f>SUM(H9:H88)</f>
        <v>116</v>
      </c>
      <c r="I89" s="22">
        <f>SUM(I9:I88)</f>
        <v>180</v>
      </c>
    </row>
    <row r="90" ht="12.75">
      <c r="A90" s="11"/>
    </row>
  </sheetData>
  <sheetProtection selectLockedCells="1" selectUnlockedCells="1"/>
  <mergeCells count="25">
    <mergeCell ref="A1:I1"/>
    <mergeCell ref="A2:I2"/>
    <mergeCell ref="E7:G7"/>
    <mergeCell ref="H7:H8"/>
    <mergeCell ref="I7:I8"/>
    <mergeCell ref="A4:J4"/>
    <mergeCell ref="A6:D7"/>
    <mergeCell ref="E6:I6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89:D89"/>
    <mergeCell ref="H49:H68"/>
    <mergeCell ref="H29:H48"/>
    <mergeCell ref="I69:I88"/>
    <mergeCell ref="A49:A68"/>
    <mergeCell ref="I49:I68"/>
    <mergeCell ref="B49:B68"/>
    <mergeCell ref="B69:B88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34.28125" style="1" customWidth="1"/>
    <col min="2" max="2" width="16.140625" style="1" customWidth="1"/>
    <col min="3" max="3" width="10.8515625" style="2" customWidth="1"/>
    <col min="4" max="4" width="12.7109375" style="2" customWidth="1"/>
    <col min="5" max="5" width="14.140625" style="38" customWidth="1"/>
    <col min="6" max="6" width="12.421875" style="2" customWidth="1"/>
    <col min="7" max="7" width="10.8515625" style="2" customWidth="1"/>
    <col min="8" max="8" width="11.57421875" style="2" customWidth="1"/>
    <col min="9" max="9" width="9.140625" style="1" customWidth="1"/>
    <col min="10" max="16384" width="9.140625" style="2" customWidth="1"/>
  </cols>
  <sheetData>
    <row r="1" spans="1:8" ht="12.75" customHeight="1">
      <c r="A1" s="117" t="s">
        <v>85</v>
      </c>
      <c r="B1" s="117"/>
      <c r="C1" s="117"/>
      <c r="D1" s="117"/>
      <c r="E1" s="117"/>
      <c r="F1" s="117"/>
      <c r="G1" s="117"/>
      <c r="H1" s="117"/>
    </row>
    <row r="2" spans="1:8" ht="12.75" customHeight="1">
      <c r="A2" s="117"/>
      <c r="B2" s="117"/>
      <c r="C2" s="117"/>
      <c r="D2" s="117"/>
      <c r="E2" s="117"/>
      <c r="F2" s="117"/>
      <c r="G2" s="117"/>
      <c r="H2" s="117"/>
    </row>
    <row r="3" spans="1:8" ht="12.75" customHeight="1">
      <c r="A3" s="4"/>
      <c r="B3" s="4"/>
      <c r="C3" s="4"/>
      <c r="D3" s="4"/>
      <c r="E3" s="34"/>
      <c r="F3" s="4"/>
      <c r="G3" s="4"/>
      <c r="H3" s="4"/>
    </row>
    <row r="4" spans="1:8" ht="12.75" customHeight="1">
      <c r="A4" s="121" t="s">
        <v>46</v>
      </c>
      <c r="B4" s="121"/>
      <c r="C4" s="121"/>
      <c r="D4" s="121"/>
      <c r="E4" s="121"/>
      <c r="F4" s="121"/>
      <c r="G4" s="121"/>
      <c r="H4" s="121"/>
    </row>
    <row r="5" spans="1:8" ht="12.75" customHeight="1">
      <c r="A5" s="142" t="s">
        <v>133</v>
      </c>
      <c r="B5" s="142"/>
      <c r="C5" s="142"/>
      <c r="D5" s="142"/>
      <c r="E5" s="142"/>
      <c r="F5" s="142"/>
      <c r="G5" s="142"/>
      <c r="H5" s="48"/>
    </row>
    <row r="6" spans="1:8" ht="13.5" thickBot="1">
      <c r="A6" s="2"/>
      <c r="B6" s="5"/>
      <c r="C6" s="5"/>
      <c r="E6" s="35"/>
      <c r="F6" s="5"/>
      <c r="G6" s="5"/>
      <c r="H6" s="36">
        <v>1</v>
      </c>
    </row>
    <row r="7" spans="1:9" s="13" customFormat="1" ht="12.75" customHeight="1">
      <c r="A7" s="138" t="s">
        <v>0</v>
      </c>
      <c r="B7" s="139"/>
      <c r="C7" s="139"/>
      <c r="D7" s="139"/>
      <c r="E7" s="136" t="s">
        <v>86</v>
      </c>
      <c r="F7" s="143" t="s">
        <v>87</v>
      </c>
      <c r="G7" s="139"/>
      <c r="H7" s="144"/>
      <c r="I7" s="37"/>
    </row>
    <row r="8" spans="1:9" s="13" customFormat="1" ht="12.75" customHeight="1">
      <c r="A8" s="134" t="s">
        <v>5</v>
      </c>
      <c r="B8" s="135" t="s">
        <v>23</v>
      </c>
      <c r="C8" s="135" t="s">
        <v>6</v>
      </c>
      <c r="D8" s="135" t="s">
        <v>7</v>
      </c>
      <c r="E8" s="137"/>
      <c r="F8" s="140" t="s">
        <v>1</v>
      </c>
      <c r="G8" s="135"/>
      <c r="H8" s="141"/>
      <c r="I8" s="37"/>
    </row>
    <row r="9" spans="1:9" s="13" customFormat="1" ht="12.75" customHeight="1">
      <c r="A9" s="134"/>
      <c r="B9" s="135"/>
      <c r="C9" s="135"/>
      <c r="D9" s="135"/>
      <c r="E9" s="137"/>
      <c r="F9" s="140" t="s">
        <v>88</v>
      </c>
      <c r="G9" s="135"/>
      <c r="H9" s="74" t="s">
        <v>89</v>
      </c>
      <c r="I9" s="37"/>
    </row>
    <row r="10" spans="1:9" s="13" customFormat="1" ht="25.5">
      <c r="A10" s="134"/>
      <c r="B10" s="135"/>
      <c r="C10" s="135"/>
      <c r="D10" s="135"/>
      <c r="E10" s="75" t="s">
        <v>1</v>
      </c>
      <c r="F10" s="77" t="s">
        <v>90</v>
      </c>
      <c r="G10" s="77" t="s">
        <v>91</v>
      </c>
      <c r="H10" s="78" t="s">
        <v>92</v>
      </c>
      <c r="I10" s="37"/>
    </row>
    <row r="11" spans="1:8" ht="12.75" customHeight="1">
      <c r="A11" s="131" t="s">
        <v>42</v>
      </c>
      <c r="B11" s="129" t="s">
        <v>30</v>
      </c>
      <c r="C11" s="18" t="s">
        <v>32</v>
      </c>
      <c r="D11" s="101" t="s">
        <v>36</v>
      </c>
      <c r="E11" s="102">
        <v>11216.18</v>
      </c>
      <c r="F11" s="79" t="s">
        <v>93</v>
      </c>
      <c r="G11" s="80">
        <v>1248.8</v>
      </c>
      <c r="H11" s="81">
        <v>339.42</v>
      </c>
    </row>
    <row r="12" spans="1:8" ht="12.75" customHeight="1">
      <c r="A12" s="131"/>
      <c r="B12" s="129"/>
      <c r="C12" s="18" t="s">
        <v>32</v>
      </c>
      <c r="D12" s="101" t="s">
        <v>37</v>
      </c>
      <c r="E12" s="102">
        <v>11399.63</v>
      </c>
      <c r="F12" s="82" t="s">
        <v>94</v>
      </c>
      <c r="G12" s="83">
        <v>2033.68</v>
      </c>
      <c r="H12" s="84">
        <v>117.84</v>
      </c>
    </row>
    <row r="13" spans="1:8" ht="12.75" customHeight="1">
      <c r="A13" s="131"/>
      <c r="B13" s="129"/>
      <c r="C13" s="18" t="s">
        <v>32</v>
      </c>
      <c r="D13" s="101" t="s">
        <v>52</v>
      </c>
      <c r="E13" s="102">
        <v>11587.66</v>
      </c>
      <c r="F13" s="82" t="s">
        <v>95</v>
      </c>
      <c r="G13" s="83">
        <v>1589.79</v>
      </c>
      <c r="H13" s="84" t="s">
        <v>106</v>
      </c>
    </row>
    <row r="14" spans="1:8" ht="12.75" customHeight="1">
      <c r="A14" s="131"/>
      <c r="B14" s="129"/>
      <c r="C14" s="18" t="s">
        <v>32</v>
      </c>
      <c r="D14" s="101" t="s">
        <v>53</v>
      </c>
      <c r="E14" s="102">
        <v>11780.39</v>
      </c>
      <c r="F14" s="82" t="s">
        <v>96</v>
      </c>
      <c r="G14" s="83">
        <v>1830.46</v>
      </c>
      <c r="H14" s="84">
        <v>673.23</v>
      </c>
    </row>
    <row r="15" spans="1:8" ht="12.75" customHeight="1">
      <c r="A15" s="131"/>
      <c r="B15" s="129"/>
      <c r="C15" s="18" t="s">
        <v>32</v>
      </c>
      <c r="D15" s="101" t="s">
        <v>54</v>
      </c>
      <c r="E15" s="102">
        <v>11977.95</v>
      </c>
      <c r="F15" s="82" t="s">
        <v>97</v>
      </c>
      <c r="G15" s="83">
        <v>2574.16</v>
      </c>
      <c r="H15" s="84" t="s">
        <v>106</v>
      </c>
    </row>
    <row r="16" spans="1:8" ht="12.75" customHeight="1">
      <c r="A16" s="131"/>
      <c r="B16" s="129"/>
      <c r="C16" s="18" t="s">
        <v>33</v>
      </c>
      <c r="D16" s="101" t="s">
        <v>36</v>
      </c>
      <c r="E16" s="102">
        <v>13050.65</v>
      </c>
      <c r="F16" s="82" t="s">
        <v>98</v>
      </c>
      <c r="G16" s="83">
        <v>2747.12</v>
      </c>
      <c r="H16" s="84">
        <v>269.33</v>
      </c>
    </row>
    <row r="17" spans="1:8" ht="12.75" customHeight="1">
      <c r="A17" s="131"/>
      <c r="B17" s="129"/>
      <c r="C17" s="18" t="s">
        <v>33</v>
      </c>
      <c r="D17" s="101" t="s">
        <v>37</v>
      </c>
      <c r="E17" s="102">
        <v>13279.96</v>
      </c>
      <c r="F17" s="82" t="s">
        <v>99</v>
      </c>
      <c r="G17" s="83">
        <v>3265.98</v>
      </c>
      <c r="H17" s="84">
        <v>2288.94</v>
      </c>
    </row>
    <row r="18" spans="1:8" ht="12.75" customHeight="1">
      <c r="A18" s="131"/>
      <c r="B18" s="129"/>
      <c r="C18" s="18" t="s">
        <v>33</v>
      </c>
      <c r="D18" s="101" t="s">
        <v>52</v>
      </c>
      <c r="E18" s="102">
        <v>13515</v>
      </c>
      <c r="F18" s="82" t="s">
        <v>100</v>
      </c>
      <c r="G18" s="83">
        <v>3603.24</v>
      </c>
      <c r="H18" s="84">
        <v>3601.7</v>
      </c>
    </row>
    <row r="19" spans="1:8" ht="12.75" customHeight="1">
      <c r="A19" s="131"/>
      <c r="B19" s="129"/>
      <c r="C19" s="18" t="s">
        <v>33</v>
      </c>
      <c r="D19" s="101" t="s">
        <v>53</v>
      </c>
      <c r="E19" s="102">
        <v>13755.92</v>
      </c>
      <c r="F19" s="82"/>
      <c r="G19" s="83"/>
      <c r="H19" s="84"/>
    </row>
    <row r="20" spans="1:8" ht="12.75" customHeight="1">
      <c r="A20" s="131"/>
      <c r="B20" s="129"/>
      <c r="C20" s="18" t="s">
        <v>33</v>
      </c>
      <c r="D20" s="101" t="s">
        <v>54</v>
      </c>
      <c r="E20" s="102">
        <v>14002.86</v>
      </c>
      <c r="F20" s="82"/>
      <c r="G20" s="83"/>
      <c r="H20" s="84"/>
    </row>
    <row r="21" spans="1:8" ht="12.75" customHeight="1">
      <c r="A21" s="131"/>
      <c r="B21" s="129"/>
      <c r="C21" s="18" t="s">
        <v>34</v>
      </c>
      <c r="D21" s="101" t="s">
        <v>36</v>
      </c>
      <c r="E21" s="102">
        <v>15343.74</v>
      </c>
      <c r="F21" s="82"/>
      <c r="G21" s="83"/>
      <c r="H21" s="84"/>
    </row>
    <row r="22" spans="1:8" ht="12.75" customHeight="1">
      <c r="A22" s="131"/>
      <c r="B22" s="129"/>
      <c r="C22" s="18" t="s">
        <v>34</v>
      </c>
      <c r="D22" s="101" t="s">
        <v>37</v>
      </c>
      <c r="E22" s="102">
        <v>15630.37</v>
      </c>
      <c r="F22" s="82"/>
      <c r="G22" s="83"/>
      <c r="H22" s="84"/>
    </row>
    <row r="23" spans="1:8" ht="12.75" customHeight="1">
      <c r="A23" s="131"/>
      <c r="B23" s="129"/>
      <c r="C23" s="18" t="s">
        <v>34</v>
      </c>
      <c r="D23" s="101" t="s">
        <v>52</v>
      </c>
      <c r="E23" s="102">
        <v>15924.17</v>
      </c>
      <c r="F23" s="82"/>
      <c r="G23" s="83"/>
      <c r="H23" s="84"/>
    </row>
    <row r="24" spans="1:8" ht="12.75" customHeight="1">
      <c r="A24" s="131"/>
      <c r="B24" s="129"/>
      <c r="C24" s="18" t="s">
        <v>34</v>
      </c>
      <c r="D24" s="101" t="s">
        <v>53</v>
      </c>
      <c r="E24" s="102">
        <v>16225.33</v>
      </c>
      <c r="F24" s="82"/>
      <c r="G24" s="83"/>
      <c r="H24" s="84"/>
    </row>
    <row r="25" spans="1:8" ht="12.75" customHeight="1">
      <c r="A25" s="131"/>
      <c r="B25" s="129"/>
      <c r="C25" s="18" t="s">
        <v>34</v>
      </c>
      <c r="D25" s="101" t="s">
        <v>54</v>
      </c>
      <c r="E25" s="102">
        <v>16534</v>
      </c>
      <c r="F25" s="82"/>
      <c r="G25" s="83"/>
      <c r="H25" s="84"/>
    </row>
    <row r="26" spans="1:8" ht="12.75" customHeight="1">
      <c r="A26" s="131"/>
      <c r="B26" s="129"/>
      <c r="C26" s="18" t="s">
        <v>35</v>
      </c>
      <c r="D26" s="101" t="s">
        <v>36</v>
      </c>
      <c r="E26" s="102">
        <v>19356.64</v>
      </c>
      <c r="F26" s="82"/>
      <c r="G26" s="83"/>
      <c r="H26" s="84"/>
    </row>
    <row r="27" spans="1:8" ht="12.75" customHeight="1">
      <c r="A27" s="131"/>
      <c r="B27" s="129"/>
      <c r="C27" s="18" t="s">
        <v>35</v>
      </c>
      <c r="D27" s="101" t="s">
        <v>37</v>
      </c>
      <c r="E27" s="102">
        <v>19743.6</v>
      </c>
      <c r="F27" s="82"/>
      <c r="G27" s="83"/>
      <c r="H27" s="84"/>
    </row>
    <row r="28" spans="1:8" ht="12.75" customHeight="1">
      <c r="A28" s="131"/>
      <c r="B28" s="129"/>
      <c r="C28" s="18" t="s">
        <v>35</v>
      </c>
      <c r="D28" s="101" t="s">
        <v>52</v>
      </c>
      <c r="E28" s="102">
        <v>20140.23</v>
      </c>
      <c r="F28" s="82"/>
      <c r="G28" s="83"/>
      <c r="H28" s="84"/>
    </row>
    <row r="29" spans="1:8" ht="12.75" customHeight="1">
      <c r="A29" s="131"/>
      <c r="B29" s="129"/>
      <c r="C29" s="18" t="s">
        <v>35</v>
      </c>
      <c r="D29" s="101" t="s">
        <v>53</v>
      </c>
      <c r="E29" s="102">
        <v>20546.78</v>
      </c>
      <c r="F29" s="82"/>
      <c r="G29" s="83"/>
      <c r="H29" s="84"/>
    </row>
    <row r="30" spans="1:8" ht="12.75" customHeight="1">
      <c r="A30" s="131"/>
      <c r="B30" s="129"/>
      <c r="C30" s="18" t="s">
        <v>35</v>
      </c>
      <c r="D30" s="101" t="s">
        <v>54</v>
      </c>
      <c r="E30" s="102">
        <v>20963.49</v>
      </c>
      <c r="F30" s="85"/>
      <c r="G30" s="86"/>
      <c r="H30" s="87"/>
    </row>
    <row r="31" spans="1:8" ht="12.75" customHeight="1">
      <c r="A31" s="131" t="s">
        <v>43</v>
      </c>
      <c r="B31" s="129" t="s">
        <v>30</v>
      </c>
      <c r="C31" s="18" t="s">
        <v>32</v>
      </c>
      <c r="D31" s="101" t="s">
        <v>38</v>
      </c>
      <c r="E31" s="102">
        <v>8568.11</v>
      </c>
      <c r="F31" s="88"/>
      <c r="G31" s="89"/>
      <c r="H31" s="90"/>
    </row>
    <row r="32" spans="1:8" ht="12.75">
      <c r="A32" s="131"/>
      <c r="B32" s="129"/>
      <c r="C32" s="18" t="s">
        <v>32</v>
      </c>
      <c r="D32" s="101" t="s">
        <v>39</v>
      </c>
      <c r="E32" s="102">
        <v>8700.65</v>
      </c>
      <c r="F32" s="91"/>
      <c r="G32" s="92"/>
      <c r="H32" s="93"/>
    </row>
    <row r="33" spans="1:8" ht="12.75" customHeight="1">
      <c r="A33" s="131"/>
      <c r="B33" s="129"/>
      <c r="C33" s="18" t="s">
        <v>32</v>
      </c>
      <c r="D33" s="101" t="s">
        <v>55</v>
      </c>
      <c r="E33" s="102">
        <v>8829.27</v>
      </c>
      <c r="F33" s="94"/>
      <c r="G33" s="95"/>
      <c r="H33" s="96"/>
    </row>
    <row r="34" spans="1:8" ht="12.75">
      <c r="A34" s="131"/>
      <c r="B34" s="129"/>
      <c r="C34" s="18" t="s">
        <v>32</v>
      </c>
      <c r="D34" s="101" t="s">
        <v>56</v>
      </c>
      <c r="E34" s="102">
        <v>8953.04</v>
      </c>
      <c r="F34" s="91"/>
      <c r="G34" s="92"/>
      <c r="H34" s="93"/>
    </row>
    <row r="35" spans="1:8" ht="12.75">
      <c r="A35" s="131"/>
      <c r="B35" s="129"/>
      <c r="C35" s="18" t="s">
        <v>32</v>
      </c>
      <c r="D35" s="101" t="s">
        <v>57</v>
      </c>
      <c r="E35" s="102">
        <v>9079.9</v>
      </c>
      <c r="F35" s="91"/>
      <c r="G35" s="92"/>
      <c r="H35" s="93"/>
    </row>
    <row r="36" spans="1:8" ht="12.75">
      <c r="A36" s="131"/>
      <c r="B36" s="129"/>
      <c r="C36" s="18" t="s">
        <v>33</v>
      </c>
      <c r="D36" s="101" t="s">
        <v>38</v>
      </c>
      <c r="E36" s="102">
        <v>9768.8</v>
      </c>
      <c r="F36" s="91"/>
      <c r="G36" s="92"/>
      <c r="H36" s="93"/>
    </row>
    <row r="37" spans="1:8" ht="12.75">
      <c r="A37" s="131"/>
      <c r="B37" s="129"/>
      <c r="C37" s="18" t="s">
        <v>33</v>
      </c>
      <c r="D37" s="101" t="s">
        <v>39</v>
      </c>
      <c r="E37" s="102">
        <v>9916.06</v>
      </c>
      <c r="F37" s="91"/>
      <c r="G37" s="92"/>
      <c r="H37" s="93"/>
    </row>
    <row r="38" spans="1:8" ht="12.75">
      <c r="A38" s="131"/>
      <c r="B38" s="129"/>
      <c r="C38" s="18" t="s">
        <v>33</v>
      </c>
      <c r="D38" s="101" t="s">
        <v>55</v>
      </c>
      <c r="E38" s="102">
        <v>10067.01</v>
      </c>
      <c r="F38" s="91"/>
      <c r="G38" s="92"/>
      <c r="H38" s="93"/>
    </row>
    <row r="39" spans="1:8" ht="12.75">
      <c r="A39" s="131"/>
      <c r="B39" s="129"/>
      <c r="C39" s="18" t="s">
        <v>33</v>
      </c>
      <c r="D39" s="101" t="s">
        <v>56</v>
      </c>
      <c r="E39" s="102">
        <v>10221.73</v>
      </c>
      <c r="F39" s="91"/>
      <c r="G39" s="92"/>
      <c r="H39" s="93"/>
    </row>
    <row r="40" spans="1:8" ht="12.75">
      <c r="A40" s="131"/>
      <c r="B40" s="129"/>
      <c r="C40" s="18" t="s">
        <v>33</v>
      </c>
      <c r="D40" s="101" t="s">
        <v>57</v>
      </c>
      <c r="E40" s="102">
        <v>10380.31</v>
      </c>
      <c r="F40" s="91"/>
      <c r="G40" s="92"/>
      <c r="H40" s="93"/>
    </row>
    <row r="41" spans="1:8" ht="12.75">
      <c r="A41" s="131"/>
      <c r="B41" s="129"/>
      <c r="C41" s="18" t="s">
        <v>34</v>
      </c>
      <c r="D41" s="101" t="s">
        <v>38</v>
      </c>
      <c r="E41" s="102">
        <v>11241.43</v>
      </c>
      <c r="F41" s="91"/>
      <c r="G41" s="92"/>
      <c r="H41" s="93"/>
    </row>
    <row r="42" spans="1:8" ht="12.75">
      <c r="A42" s="131"/>
      <c r="B42" s="129"/>
      <c r="C42" s="18" t="s">
        <v>34</v>
      </c>
      <c r="D42" s="101" t="s">
        <v>39</v>
      </c>
      <c r="E42" s="102">
        <v>11425.5</v>
      </c>
      <c r="F42" s="91"/>
      <c r="G42" s="92"/>
      <c r="H42" s="93"/>
    </row>
    <row r="43" spans="1:8" ht="12.75">
      <c r="A43" s="131"/>
      <c r="B43" s="129"/>
      <c r="C43" s="18" t="s">
        <v>34</v>
      </c>
      <c r="D43" s="101" t="s">
        <v>55</v>
      </c>
      <c r="E43" s="102">
        <v>11614.19</v>
      </c>
      <c r="F43" s="91"/>
      <c r="G43" s="92"/>
      <c r="H43" s="93"/>
    </row>
    <row r="44" spans="1:8" ht="12.75">
      <c r="A44" s="131"/>
      <c r="B44" s="129"/>
      <c r="C44" s="18" t="s">
        <v>34</v>
      </c>
      <c r="D44" s="101" t="s">
        <v>56</v>
      </c>
      <c r="E44" s="102">
        <v>11807.57</v>
      </c>
      <c r="F44" s="91"/>
      <c r="G44" s="92"/>
      <c r="H44" s="93"/>
    </row>
    <row r="45" spans="1:8" ht="12.75">
      <c r="A45" s="131"/>
      <c r="B45" s="129"/>
      <c r="C45" s="18" t="s">
        <v>34</v>
      </c>
      <c r="D45" s="101" t="s">
        <v>57</v>
      </c>
      <c r="E45" s="102">
        <v>12005.81</v>
      </c>
      <c r="F45" s="91"/>
      <c r="G45" s="92"/>
      <c r="H45" s="93"/>
    </row>
    <row r="46" spans="1:8" ht="12.75">
      <c r="A46" s="131"/>
      <c r="B46" s="129"/>
      <c r="C46" s="18" t="s">
        <v>35</v>
      </c>
      <c r="D46" s="101" t="s">
        <v>38</v>
      </c>
      <c r="E46" s="102">
        <v>13082.21</v>
      </c>
      <c r="F46" s="91"/>
      <c r="G46" s="92"/>
      <c r="H46" s="93"/>
    </row>
    <row r="47" spans="1:8" ht="12.75">
      <c r="A47" s="131"/>
      <c r="B47" s="129"/>
      <c r="C47" s="18" t="s">
        <v>35</v>
      </c>
      <c r="D47" s="101" t="s">
        <v>39</v>
      </c>
      <c r="E47" s="102">
        <v>13312.3</v>
      </c>
      <c r="F47" s="91"/>
      <c r="G47" s="92"/>
      <c r="H47" s="93"/>
    </row>
    <row r="48" spans="1:8" ht="12.75">
      <c r="A48" s="131"/>
      <c r="B48" s="129"/>
      <c r="C48" s="18" t="s">
        <v>35</v>
      </c>
      <c r="D48" s="101" t="s">
        <v>55</v>
      </c>
      <c r="E48" s="102">
        <v>13548.16</v>
      </c>
      <c r="F48" s="91"/>
      <c r="G48" s="92"/>
      <c r="H48" s="93"/>
    </row>
    <row r="49" spans="1:8" ht="12.75">
      <c r="A49" s="131"/>
      <c r="B49" s="129"/>
      <c r="C49" s="18" t="s">
        <v>35</v>
      </c>
      <c r="D49" s="101" t="s">
        <v>56</v>
      </c>
      <c r="E49" s="102">
        <v>13789.9</v>
      </c>
      <c r="F49" s="91"/>
      <c r="G49" s="92"/>
      <c r="H49" s="93"/>
    </row>
    <row r="50" spans="1:8" ht="12.75">
      <c r="A50" s="131"/>
      <c r="B50" s="129"/>
      <c r="C50" s="18" t="s">
        <v>35</v>
      </c>
      <c r="D50" s="101" t="s">
        <v>57</v>
      </c>
      <c r="E50" s="102">
        <v>14037.7</v>
      </c>
      <c r="F50" s="91"/>
      <c r="G50" s="92"/>
      <c r="H50" s="93"/>
    </row>
    <row r="51" spans="1:8" ht="12.75">
      <c r="A51" s="131" t="s">
        <v>44</v>
      </c>
      <c r="B51" s="129" t="s">
        <v>31</v>
      </c>
      <c r="C51" s="18" t="s">
        <v>32</v>
      </c>
      <c r="D51" s="101" t="s">
        <v>47</v>
      </c>
      <c r="E51" s="102">
        <v>6333.23</v>
      </c>
      <c r="F51" s="91"/>
      <c r="G51" s="92"/>
      <c r="H51" s="93"/>
    </row>
    <row r="52" spans="1:8" ht="12.75">
      <c r="A52" s="131"/>
      <c r="B52" s="129"/>
      <c r="C52" s="18" t="s">
        <v>32</v>
      </c>
      <c r="D52" s="101" t="s">
        <v>48</v>
      </c>
      <c r="E52" s="102">
        <v>6491.57</v>
      </c>
      <c r="F52" s="91"/>
      <c r="G52" s="92"/>
      <c r="H52" s="93"/>
    </row>
    <row r="53" spans="1:8" ht="12.75">
      <c r="A53" s="131"/>
      <c r="B53" s="129"/>
      <c r="C53" s="18" t="s">
        <v>32</v>
      </c>
      <c r="D53" s="101" t="s">
        <v>58</v>
      </c>
      <c r="E53" s="102">
        <v>6653.87</v>
      </c>
      <c r="F53" s="91"/>
      <c r="G53" s="92"/>
      <c r="H53" s="93"/>
    </row>
    <row r="54" spans="1:8" ht="12.75">
      <c r="A54" s="131"/>
      <c r="B54" s="129"/>
      <c r="C54" s="18" t="s">
        <v>32</v>
      </c>
      <c r="D54" s="101" t="s">
        <v>59</v>
      </c>
      <c r="E54" s="102">
        <v>6820.2</v>
      </c>
      <c r="F54" s="91"/>
      <c r="G54" s="92"/>
      <c r="H54" s="93"/>
    </row>
    <row r="55" spans="1:8" ht="12.75">
      <c r="A55" s="131"/>
      <c r="B55" s="129"/>
      <c r="C55" s="18" t="s">
        <v>32</v>
      </c>
      <c r="D55" s="101" t="s">
        <v>60</v>
      </c>
      <c r="E55" s="102">
        <v>6990.72</v>
      </c>
      <c r="F55" s="91"/>
      <c r="G55" s="92"/>
      <c r="H55" s="93"/>
    </row>
    <row r="56" spans="1:8" ht="12.75">
      <c r="A56" s="131"/>
      <c r="B56" s="129"/>
      <c r="C56" s="18" t="s">
        <v>33</v>
      </c>
      <c r="D56" s="101" t="s">
        <v>47</v>
      </c>
      <c r="E56" s="102">
        <v>7911.79</v>
      </c>
      <c r="F56" s="91"/>
      <c r="G56" s="92"/>
      <c r="H56" s="93"/>
    </row>
    <row r="57" spans="1:8" ht="12.75">
      <c r="A57" s="131"/>
      <c r="B57" s="129"/>
      <c r="C57" s="18" t="s">
        <v>33</v>
      </c>
      <c r="D57" s="101" t="s">
        <v>48</v>
      </c>
      <c r="E57" s="102">
        <v>8061.11</v>
      </c>
      <c r="F57" s="91"/>
      <c r="G57" s="92"/>
      <c r="H57" s="93"/>
    </row>
    <row r="58" spans="1:8" ht="12.75">
      <c r="A58" s="131"/>
      <c r="B58" s="129"/>
      <c r="C58" s="18" t="s">
        <v>33</v>
      </c>
      <c r="D58" s="101" t="s">
        <v>58</v>
      </c>
      <c r="E58" s="102">
        <v>8208.03</v>
      </c>
      <c r="F58" s="91"/>
      <c r="G58" s="92"/>
      <c r="H58" s="93"/>
    </row>
    <row r="59" spans="1:8" ht="12.75">
      <c r="A59" s="131"/>
      <c r="B59" s="129"/>
      <c r="C59" s="18" t="s">
        <v>33</v>
      </c>
      <c r="D59" s="101" t="s">
        <v>59</v>
      </c>
      <c r="E59" s="102">
        <v>8353.69</v>
      </c>
      <c r="F59" s="91"/>
      <c r="G59" s="92"/>
      <c r="H59" s="93"/>
    </row>
    <row r="60" spans="1:8" ht="12.75">
      <c r="A60" s="131"/>
      <c r="B60" s="129"/>
      <c r="C60" s="18" t="s">
        <v>33</v>
      </c>
      <c r="D60" s="101" t="s">
        <v>60</v>
      </c>
      <c r="E60" s="102">
        <v>8491.49</v>
      </c>
      <c r="F60" s="91"/>
      <c r="G60" s="92"/>
      <c r="H60" s="93"/>
    </row>
    <row r="61" spans="1:8" ht="12.75">
      <c r="A61" s="131"/>
      <c r="B61" s="129"/>
      <c r="C61" s="18" t="s">
        <v>34</v>
      </c>
      <c r="D61" s="101" t="s">
        <v>47</v>
      </c>
      <c r="E61" s="102">
        <v>9137.68</v>
      </c>
      <c r="F61" s="91"/>
      <c r="G61" s="92"/>
      <c r="H61" s="93"/>
    </row>
    <row r="62" spans="1:8" ht="12.75">
      <c r="A62" s="131"/>
      <c r="B62" s="129"/>
      <c r="C62" s="18" t="s">
        <v>34</v>
      </c>
      <c r="D62" s="101" t="s">
        <v>48</v>
      </c>
      <c r="E62" s="102">
        <v>9269.16</v>
      </c>
      <c r="F62" s="91"/>
      <c r="G62" s="92"/>
      <c r="H62" s="93"/>
    </row>
    <row r="63" spans="1:8" ht="12.75">
      <c r="A63" s="131"/>
      <c r="B63" s="129"/>
      <c r="C63" s="18" t="s">
        <v>34</v>
      </c>
      <c r="D63" s="101" t="s">
        <v>58</v>
      </c>
      <c r="E63" s="102">
        <v>9403.93</v>
      </c>
      <c r="F63" s="91"/>
      <c r="G63" s="92"/>
      <c r="H63" s="93"/>
    </row>
    <row r="64" spans="1:8" ht="12.75">
      <c r="A64" s="131"/>
      <c r="B64" s="129"/>
      <c r="C64" s="18" t="s">
        <v>34</v>
      </c>
      <c r="D64" s="101" t="s">
        <v>59</v>
      </c>
      <c r="E64" s="102">
        <v>9542.07</v>
      </c>
      <c r="F64" s="91"/>
      <c r="G64" s="92"/>
      <c r="H64" s="93"/>
    </row>
    <row r="65" spans="1:8" ht="12.75">
      <c r="A65" s="131"/>
      <c r="B65" s="129"/>
      <c r="C65" s="18" t="s">
        <v>34</v>
      </c>
      <c r="D65" s="101" t="s">
        <v>60</v>
      </c>
      <c r="E65" s="102">
        <v>9683.66</v>
      </c>
      <c r="F65" s="91"/>
      <c r="G65" s="92"/>
      <c r="H65" s="93"/>
    </row>
    <row r="66" spans="1:8" ht="12.75">
      <c r="A66" s="131"/>
      <c r="B66" s="129"/>
      <c r="C66" s="18" t="s">
        <v>35</v>
      </c>
      <c r="D66" s="101" t="s">
        <v>47</v>
      </c>
      <c r="E66" s="102">
        <v>10452.52</v>
      </c>
      <c r="F66" s="91"/>
      <c r="G66" s="92"/>
      <c r="H66" s="93"/>
    </row>
    <row r="67" spans="1:8" ht="12.75">
      <c r="A67" s="131"/>
      <c r="B67" s="129"/>
      <c r="C67" s="18" t="s">
        <v>35</v>
      </c>
      <c r="D67" s="101" t="s">
        <v>48</v>
      </c>
      <c r="E67" s="102">
        <v>10616.87</v>
      </c>
      <c r="F67" s="91"/>
      <c r="G67" s="92"/>
      <c r="H67" s="93"/>
    </row>
    <row r="68" spans="1:8" ht="12.75">
      <c r="A68" s="131"/>
      <c r="B68" s="129"/>
      <c r="C68" s="18" t="s">
        <v>35</v>
      </c>
      <c r="D68" s="101" t="s">
        <v>58</v>
      </c>
      <c r="E68" s="102">
        <v>10785.34</v>
      </c>
      <c r="F68" s="91"/>
      <c r="G68" s="92"/>
      <c r="H68" s="93"/>
    </row>
    <row r="69" spans="1:8" ht="12.75">
      <c r="A69" s="131"/>
      <c r="B69" s="129"/>
      <c r="C69" s="18" t="s">
        <v>35</v>
      </c>
      <c r="D69" s="101" t="s">
        <v>59</v>
      </c>
      <c r="E69" s="102">
        <v>10958.02</v>
      </c>
      <c r="F69" s="91"/>
      <c r="G69" s="92"/>
      <c r="H69" s="93"/>
    </row>
    <row r="70" spans="1:8" ht="12.75">
      <c r="A70" s="131"/>
      <c r="B70" s="129"/>
      <c r="C70" s="18" t="s">
        <v>35</v>
      </c>
      <c r="D70" s="101" t="s">
        <v>60</v>
      </c>
      <c r="E70" s="102">
        <v>11135</v>
      </c>
      <c r="F70" s="91"/>
      <c r="G70" s="92"/>
      <c r="H70" s="93"/>
    </row>
    <row r="71" spans="1:8" ht="12.75">
      <c r="A71" s="131" t="s">
        <v>45</v>
      </c>
      <c r="B71" s="129" t="s">
        <v>31</v>
      </c>
      <c r="C71" s="18" t="s">
        <v>32</v>
      </c>
      <c r="D71" s="101" t="s">
        <v>40</v>
      </c>
      <c r="E71" s="102">
        <v>4222.16</v>
      </c>
      <c r="F71" s="91"/>
      <c r="G71" s="92"/>
      <c r="H71" s="93"/>
    </row>
    <row r="72" spans="1:8" ht="12.75">
      <c r="A72" s="131"/>
      <c r="B72" s="129"/>
      <c r="C72" s="18" t="s">
        <v>32</v>
      </c>
      <c r="D72" s="101" t="s">
        <v>41</v>
      </c>
      <c r="E72" s="102">
        <v>4327.71</v>
      </c>
      <c r="F72" s="91"/>
      <c r="G72" s="92"/>
      <c r="H72" s="93"/>
    </row>
    <row r="73" spans="1:8" ht="12.75">
      <c r="A73" s="131"/>
      <c r="B73" s="129"/>
      <c r="C73" s="18" t="s">
        <v>32</v>
      </c>
      <c r="D73" s="101" t="s">
        <v>61</v>
      </c>
      <c r="E73" s="102">
        <v>4435.9</v>
      </c>
      <c r="F73" s="91"/>
      <c r="G73" s="92"/>
      <c r="H73" s="93"/>
    </row>
    <row r="74" spans="1:8" ht="12.75">
      <c r="A74" s="131"/>
      <c r="B74" s="129"/>
      <c r="C74" s="18" t="s">
        <v>32</v>
      </c>
      <c r="D74" s="101" t="s">
        <v>62</v>
      </c>
      <c r="E74" s="102">
        <v>4546.8</v>
      </c>
      <c r="F74" s="91"/>
      <c r="G74" s="92"/>
      <c r="H74" s="93"/>
    </row>
    <row r="75" spans="1:8" ht="12.75">
      <c r="A75" s="131"/>
      <c r="B75" s="129"/>
      <c r="C75" s="18" t="s">
        <v>32</v>
      </c>
      <c r="D75" s="101" t="s">
        <v>63</v>
      </c>
      <c r="E75" s="102">
        <v>4660.5</v>
      </c>
      <c r="F75" s="91"/>
      <c r="G75" s="92"/>
      <c r="H75" s="93"/>
    </row>
    <row r="76" spans="1:8" ht="12.75">
      <c r="A76" s="131"/>
      <c r="B76" s="129"/>
      <c r="C76" s="18" t="s">
        <v>33</v>
      </c>
      <c r="D76" s="101" t="s">
        <v>40</v>
      </c>
      <c r="E76" s="102">
        <v>5277.71</v>
      </c>
      <c r="F76" s="91"/>
      <c r="G76" s="92"/>
      <c r="H76" s="93"/>
    </row>
    <row r="77" spans="1:8" ht="12.75">
      <c r="A77" s="131"/>
      <c r="B77" s="129"/>
      <c r="C77" s="18" t="s">
        <v>33</v>
      </c>
      <c r="D77" s="101" t="s">
        <v>41</v>
      </c>
      <c r="E77" s="102">
        <v>5409.65</v>
      </c>
      <c r="F77" s="91"/>
      <c r="G77" s="92"/>
      <c r="H77" s="93"/>
    </row>
    <row r="78" spans="1:8" ht="12.75">
      <c r="A78" s="131"/>
      <c r="B78" s="129"/>
      <c r="C78" s="18" t="s">
        <v>33</v>
      </c>
      <c r="D78" s="101" t="s">
        <v>61</v>
      </c>
      <c r="E78" s="102">
        <v>5544.89</v>
      </c>
      <c r="F78" s="91"/>
      <c r="G78" s="92"/>
      <c r="H78" s="93"/>
    </row>
    <row r="79" spans="1:8" ht="12.75">
      <c r="A79" s="131"/>
      <c r="B79" s="129"/>
      <c r="C79" s="18" t="s">
        <v>33</v>
      </c>
      <c r="D79" s="101" t="s">
        <v>62</v>
      </c>
      <c r="E79" s="102">
        <v>5683.5</v>
      </c>
      <c r="F79" s="91"/>
      <c r="G79" s="92"/>
      <c r="H79" s="93"/>
    </row>
    <row r="80" spans="1:8" ht="12.75">
      <c r="A80" s="131"/>
      <c r="B80" s="129"/>
      <c r="C80" s="18" t="s">
        <v>33</v>
      </c>
      <c r="D80" s="101" t="s">
        <v>63</v>
      </c>
      <c r="E80" s="102">
        <v>5825.58</v>
      </c>
      <c r="F80" s="91"/>
      <c r="G80" s="92"/>
      <c r="H80" s="93"/>
    </row>
    <row r="81" spans="1:8" ht="12.75">
      <c r="A81" s="131"/>
      <c r="B81" s="129"/>
      <c r="C81" s="18" t="s">
        <v>34</v>
      </c>
      <c r="D81" s="101" t="s">
        <v>40</v>
      </c>
      <c r="E81" s="102">
        <v>6597.11</v>
      </c>
      <c r="F81" s="91"/>
      <c r="G81" s="92"/>
      <c r="H81" s="93"/>
    </row>
    <row r="82" spans="1:8" ht="12.75">
      <c r="A82" s="131"/>
      <c r="B82" s="129"/>
      <c r="C82" s="18" t="s">
        <v>34</v>
      </c>
      <c r="D82" s="101" t="s">
        <v>41</v>
      </c>
      <c r="E82" s="102">
        <v>6762.05</v>
      </c>
      <c r="F82" s="91"/>
      <c r="G82" s="92"/>
      <c r="H82" s="93"/>
    </row>
    <row r="83" spans="1:8" ht="12.75">
      <c r="A83" s="131"/>
      <c r="B83" s="129"/>
      <c r="C83" s="18" t="s">
        <v>34</v>
      </c>
      <c r="D83" s="101" t="s">
        <v>61</v>
      </c>
      <c r="E83" s="102">
        <v>6931.08</v>
      </c>
      <c r="F83" s="91"/>
      <c r="G83" s="92"/>
      <c r="H83" s="93"/>
    </row>
    <row r="84" spans="1:8" ht="12.75">
      <c r="A84" s="131"/>
      <c r="B84" s="129"/>
      <c r="C84" s="18" t="s">
        <v>34</v>
      </c>
      <c r="D84" s="101" t="s">
        <v>62</v>
      </c>
      <c r="E84" s="102">
        <v>7104.36</v>
      </c>
      <c r="F84" s="91"/>
      <c r="G84" s="92"/>
      <c r="H84" s="93"/>
    </row>
    <row r="85" spans="1:8" ht="12.75">
      <c r="A85" s="131"/>
      <c r="B85" s="129"/>
      <c r="C85" s="18" t="s">
        <v>34</v>
      </c>
      <c r="D85" s="101" t="s">
        <v>63</v>
      </c>
      <c r="E85" s="102">
        <v>7282.01</v>
      </c>
      <c r="F85" s="91"/>
      <c r="G85" s="92"/>
      <c r="H85" s="93"/>
    </row>
    <row r="86" spans="1:8" ht="12.75">
      <c r="A86" s="131"/>
      <c r="B86" s="129"/>
      <c r="C86" s="18" t="s">
        <v>35</v>
      </c>
      <c r="D86" s="101" t="s">
        <v>40</v>
      </c>
      <c r="E86" s="102">
        <v>8156.68</v>
      </c>
      <c r="F86" s="91"/>
      <c r="G86" s="92"/>
      <c r="H86" s="93"/>
    </row>
    <row r="87" spans="1:8" ht="12.75">
      <c r="A87" s="131"/>
      <c r="B87" s="129"/>
      <c r="C87" s="18" t="s">
        <v>35</v>
      </c>
      <c r="D87" s="101" t="s">
        <v>41</v>
      </c>
      <c r="E87" s="102">
        <v>8303.59</v>
      </c>
      <c r="F87" s="91"/>
      <c r="G87" s="92"/>
      <c r="H87" s="93"/>
    </row>
    <row r="88" spans="1:8" ht="12.75">
      <c r="A88" s="131"/>
      <c r="B88" s="129"/>
      <c r="C88" s="18" t="s">
        <v>35</v>
      </c>
      <c r="D88" s="101" t="s">
        <v>61</v>
      </c>
      <c r="E88" s="102">
        <v>8445.62</v>
      </c>
      <c r="F88" s="91"/>
      <c r="G88" s="92"/>
      <c r="H88" s="93"/>
    </row>
    <row r="89" spans="1:8" ht="12.75">
      <c r="A89" s="131"/>
      <c r="B89" s="129"/>
      <c r="C89" s="18" t="s">
        <v>35</v>
      </c>
      <c r="D89" s="101" t="s">
        <v>62</v>
      </c>
      <c r="E89" s="102">
        <v>8576.45</v>
      </c>
      <c r="F89" s="91"/>
      <c r="G89" s="92"/>
      <c r="H89" s="93"/>
    </row>
    <row r="90" spans="1:8" ht="13.5" thickBot="1">
      <c r="A90" s="132"/>
      <c r="B90" s="133"/>
      <c r="C90" s="76" t="s">
        <v>35</v>
      </c>
      <c r="D90" s="100" t="s">
        <v>63</v>
      </c>
      <c r="E90" s="102">
        <v>8709.2</v>
      </c>
      <c r="F90" s="97"/>
      <c r="G90" s="98"/>
      <c r="H90" s="99"/>
    </row>
    <row r="91" ht="12.75">
      <c r="A91" s="11" t="s">
        <v>101</v>
      </c>
    </row>
    <row r="92" spans="1:8" ht="12.75">
      <c r="A92" s="130" t="s">
        <v>102</v>
      </c>
      <c r="B92" s="130"/>
      <c r="C92" s="130"/>
      <c r="D92" s="130"/>
      <c r="E92" s="130"/>
      <c r="F92" s="130"/>
      <c r="G92" s="130"/>
      <c r="H92" s="130"/>
    </row>
    <row r="93" ht="12.75">
      <c r="A93" s="11" t="s">
        <v>103</v>
      </c>
    </row>
  </sheetData>
  <sheetProtection selectLockedCells="1" selectUnlockedCells="1"/>
  <mergeCells count="22">
    <mergeCell ref="F8:H8"/>
    <mergeCell ref="F9:G9"/>
    <mergeCell ref="A1:H1"/>
    <mergeCell ref="A2:H2"/>
    <mergeCell ref="A4:H4"/>
    <mergeCell ref="A5:G5"/>
    <mergeCell ref="C8:C10"/>
    <mergeCell ref="F7:H7"/>
    <mergeCell ref="B8:B10"/>
    <mergeCell ref="A8:A10"/>
    <mergeCell ref="D8:D10"/>
    <mergeCell ref="E7:E9"/>
    <mergeCell ref="A7:D7"/>
    <mergeCell ref="A11:A30"/>
    <mergeCell ref="A51:A70"/>
    <mergeCell ref="B11:B30"/>
    <mergeCell ref="B51:B70"/>
    <mergeCell ref="B31:B50"/>
    <mergeCell ref="A92:H92"/>
    <mergeCell ref="A71:A90"/>
    <mergeCell ref="A31:A50"/>
    <mergeCell ref="B71:B90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421875" style="2" customWidth="1"/>
    <col min="4" max="4" width="13.421875" style="2" customWidth="1"/>
    <col min="5" max="5" width="14.7109375" style="2" customWidth="1"/>
    <col min="6" max="6" width="13.421875" style="2" customWidth="1"/>
    <col min="7" max="16384" width="9.140625" style="2" customWidth="1"/>
  </cols>
  <sheetData>
    <row r="1" spans="1:6" ht="12.75" customHeight="1">
      <c r="A1" s="117" t="s">
        <v>50</v>
      </c>
      <c r="B1" s="117"/>
      <c r="C1" s="117"/>
      <c r="D1" s="117"/>
      <c r="E1" s="117"/>
      <c r="F1" s="117"/>
    </row>
    <row r="2" spans="1:6" ht="12.75" customHeight="1">
      <c r="A2" s="117"/>
      <c r="B2" s="117"/>
      <c r="C2" s="117"/>
      <c r="D2" s="117"/>
      <c r="E2" s="117"/>
      <c r="F2" s="117"/>
    </row>
    <row r="3" spans="1:4" ht="12.75" customHeight="1">
      <c r="A3" s="4"/>
      <c r="B3" s="4"/>
      <c r="C3" s="4"/>
      <c r="D3" s="4"/>
    </row>
    <row r="4" spans="1:7" ht="12.75" customHeight="1">
      <c r="A4" s="27" t="s">
        <v>46</v>
      </c>
      <c r="B4" s="27"/>
      <c r="C4" s="27"/>
      <c r="D4" s="27"/>
      <c r="E4" s="27"/>
      <c r="F4" s="27"/>
      <c r="G4" s="27"/>
    </row>
    <row r="5" spans="1:6" s="1" customFormat="1" ht="12.75" customHeight="1" thickBot="1">
      <c r="A5" s="5"/>
      <c r="B5" s="5"/>
      <c r="E5" s="45" t="s">
        <v>108</v>
      </c>
      <c r="F5" s="47" t="str">
        <f>'ANEXO I - TAB 1'!I5</f>
        <v>Dez/22</v>
      </c>
    </row>
    <row r="6" spans="1:6" s="12" customFormat="1" ht="12.75" customHeight="1">
      <c r="A6" s="138" t="s">
        <v>12</v>
      </c>
      <c r="B6" s="139" t="s">
        <v>13</v>
      </c>
      <c r="C6" s="139"/>
      <c r="D6" s="139"/>
      <c r="E6" s="139"/>
      <c r="F6" s="144"/>
    </row>
    <row r="7" spans="1:6" s="12" customFormat="1" ht="12.75" customHeight="1">
      <c r="A7" s="134"/>
      <c r="B7" s="135" t="s">
        <v>14</v>
      </c>
      <c r="C7" s="135"/>
      <c r="D7" s="135"/>
      <c r="E7" s="135" t="s">
        <v>15</v>
      </c>
      <c r="F7" s="141" t="s">
        <v>4</v>
      </c>
    </row>
    <row r="8" spans="1:6" s="12" customFormat="1" ht="13.5" customHeight="1">
      <c r="A8" s="134"/>
      <c r="B8" s="19" t="s">
        <v>16</v>
      </c>
      <c r="C8" s="135" t="s">
        <v>17</v>
      </c>
      <c r="D8" s="135" t="s">
        <v>10</v>
      </c>
      <c r="E8" s="135"/>
      <c r="F8" s="141"/>
    </row>
    <row r="9" spans="1:6" s="6" customFormat="1" ht="12.75" customHeight="1">
      <c r="A9" s="134"/>
      <c r="B9" s="28" t="s">
        <v>18</v>
      </c>
      <c r="C9" s="135"/>
      <c r="D9" s="135"/>
      <c r="E9" s="135"/>
      <c r="F9" s="141"/>
    </row>
    <row r="10" spans="1:6" s="6" customFormat="1" ht="12.75" customHeight="1">
      <c r="A10" s="58" t="s">
        <v>118</v>
      </c>
      <c r="B10" s="51"/>
      <c r="C10" s="51">
        <v>1</v>
      </c>
      <c r="D10" s="52">
        <f aca="true" t="shared" si="0" ref="D10:D22">SUM(B10:C10)</f>
        <v>1</v>
      </c>
      <c r="E10" s="51">
        <v>0</v>
      </c>
      <c r="F10" s="53">
        <f aca="true" t="shared" si="1" ref="F10:F22">D10+E10</f>
        <v>1</v>
      </c>
    </row>
    <row r="11" spans="1:6" s="6" customFormat="1" ht="12.75" customHeight="1">
      <c r="A11" s="58" t="s">
        <v>27</v>
      </c>
      <c r="B11" s="51"/>
      <c r="C11" s="51">
        <v>2</v>
      </c>
      <c r="D11" s="52">
        <f t="shared" si="0"/>
        <v>2</v>
      </c>
      <c r="E11" s="51">
        <v>3</v>
      </c>
      <c r="F11" s="53">
        <f t="shared" si="1"/>
        <v>5</v>
      </c>
    </row>
    <row r="12" spans="1:6" s="6" customFormat="1" ht="12.75" customHeight="1">
      <c r="A12" s="58" t="s">
        <v>28</v>
      </c>
      <c r="B12" s="51"/>
      <c r="C12" s="51"/>
      <c r="D12" s="52">
        <f t="shared" si="0"/>
        <v>0</v>
      </c>
      <c r="E12" s="51">
        <v>0</v>
      </c>
      <c r="F12" s="53">
        <f t="shared" si="1"/>
        <v>0</v>
      </c>
    </row>
    <row r="13" spans="1:6" s="6" customFormat="1" ht="12.75" customHeight="1">
      <c r="A13" s="58" t="s">
        <v>24</v>
      </c>
      <c r="B13" s="51"/>
      <c r="C13" s="51"/>
      <c r="D13" s="52">
        <f t="shared" si="0"/>
        <v>0</v>
      </c>
      <c r="E13" s="51">
        <v>2</v>
      </c>
      <c r="F13" s="53">
        <f t="shared" si="1"/>
        <v>2</v>
      </c>
    </row>
    <row r="14" spans="1:6" s="6" customFormat="1" ht="12.75" customHeight="1">
      <c r="A14" s="58" t="s">
        <v>114</v>
      </c>
      <c r="B14" s="51"/>
      <c r="C14" s="51"/>
      <c r="D14" s="52">
        <f t="shared" si="0"/>
        <v>0</v>
      </c>
      <c r="E14" s="51">
        <v>1</v>
      </c>
      <c r="F14" s="53">
        <f t="shared" si="1"/>
        <v>1</v>
      </c>
    </row>
    <row r="15" spans="1:6" s="6" customFormat="1" ht="12.75" customHeight="1">
      <c r="A15" s="58" t="s">
        <v>111</v>
      </c>
      <c r="B15" s="51">
        <v>3</v>
      </c>
      <c r="C15" s="51"/>
      <c r="D15" s="52">
        <f t="shared" si="0"/>
        <v>3</v>
      </c>
      <c r="E15" s="51">
        <v>7</v>
      </c>
      <c r="F15" s="53">
        <f t="shared" si="1"/>
        <v>10</v>
      </c>
    </row>
    <row r="16" spans="1:6" s="6" customFormat="1" ht="12.75" customHeight="1">
      <c r="A16" s="58" t="s">
        <v>29</v>
      </c>
      <c r="B16" s="51">
        <v>5</v>
      </c>
      <c r="C16" s="51">
        <v>1</v>
      </c>
      <c r="D16" s="52">
        <f t="shared" si="0"/>
        <v>6</v>
      </c>
      <c r="E16" s="51">
        <v>0</v>
      </c>
      <c r="F16" s="53">
        <f t="shared" si="1"/>
        <v>6</v>
      </c>
    </row>
    <row r="17" spans="1:6" s="6" customFormat="1" ht="12.75" customHeight="1">
      <c r="A17" s="58" t="s">
        <v>25</v>
      </c>
      <c r="B17" s="51"/>
      <c r="C17" s="51"/>
      <c r="D17" s="52">
        <f t="shared" si="0"/>
        <v>0</v>
      </c>
      <c r="E17" s="51">
        <v>1</v>
      </c>
      <c r="F17" s="53">
        <f t="shared" si="1"/>
        <v>1</v>
      </c>
    </row>
    <row r="18" spans="1:6" s="6" customFormat="1" ht="12.75" customHeight="1">
      <c r="A18" s="58" t="s">
        <v>112</v>
      </c>
      <c r="B18" s="51"/>
      <c r="C18" s="51"/>
      <c r="D18" s="52">
        <f t="shared" si="0"/>
        <v>0</v>
      </c>
      <c r="E18" s="51">
        <v>1</v>
      </c>
      <c r="F18" s="53">
        <f t="shared" si="1"/>
        <v>1</v>
      </c>
    </row>
    <row r="19" spans="1:6" s="6" customFormat="1" ht="12.75" customHeight="1">
      <c r="A19" s="58" t="s">
        <v>113</v>
      </c>
      <c r="B19" s="51">
        <v>1</v>
      </c>
      <c r="C19" s="51">
        <v>1</v>
      </c>
      <c r="D19" s="52">
        <f t="shared" si="0"/>
        <v>2</v>
      </c>
      <c r="E19" s="51">
        <v>1</v>
      </c>
      <c r="F19" s="53">
        <f t="shared" si="1"/>
        <v>3</v>
      </c>
    </row>
    <row r="20" spans="1:6" s="6" customFormat="1" ht="12.75" customHeight="1">
      <c r="A20" s="40" t="s">
        <v>119</v>
      </c>
      <c r="B20" s="51">
        <v>1</v>
      </c>
      <c r="C20" s="51"/>
      <c r="D20" s="52">
        <f t="shared" si="0"/>
        <v>1</v>
      </c>
      <c r="E20" s="51">
        <v>0</v>
      </c>
      <c r="F20" s="53">
        <f t="shared" si="1"/>
        <v>1</v>
      </c>
    </row>
    <row r="21" spans="1:6" s="6" customFormat="1" ht="12.75" customHeight="1">
      <c r="A21" s="58" t="s">
        <v>64</v>
      </c>
      <c r="B21" s="51"/>
      <c r="C21" s="51">
        <v>1</v>
      </c>
      <c r="D21" s="52">
        <f t="shared" si="0"/>
        <v>1</v>
      </c>
      <c r="E21" s="51">
        <v>0</v>
      </c>
      <c r="F21" s="53">
        <f t="shared" si="1"/>
        <v>1</v>
      </c>
    </row>
    <row r="22" spans="1:6" s="6" customFormat="1" ht="12.75" customHeight="1">
      <c r="A22" s="58" t="s">
        <v>26</v>
      </c>
      <c r="B22" s="51">
        <v>2</v>
      </c>
      <c r="C22" s="51">
        <v>3</v>
      </c>
      <c r="D22" s="52">
        <f t="shared" si="0"/>
        <v>5</v>
      </c>
      <c r="E22" s="51">
        <v>0</v>
      </c>
      <c r="F22" s="53">
        <f t="shared" si="1"/>
        <v>5</v>
      </c>
    </row>
    <row r="23" spans="1:6" s="6" customFormat="1" ht="13.5" thickBot="1">
      <c r="A23" s="44" t="s">
        <v>4</v>
      </c>
      <c r="B23" s="54">
        <f>SUM(B10:B22)</f>
        <v>12</v>
      </c>
      <c r="C23" s="54">
        <f>SUM(C10:C22)</f>
        <v>9</v>
      </c>
      <c r="D23" s="54">
        <f>SUM(D10:D22)</f>
        <v>21</v>
      </c>
      <c r="E23" s="54">
        <f>SUM(E10:E22)</f>
        <v>16</v>
      </c>
      <c r="F23" s="54">
        <f>SUM(F10:F22)</f>
        <v>37</v>
      </c>
    </row>
    <row r="24" ht="12.75">
      <c r="A24" s="11"/>
    </row>
    <row r="29" ht="12.75">
      <c r="C29" s="55"/>
    </row>
    <row r="31" ht="12.75">
      <c r="C31" s="55"/>
    </row>
    <row r="33" ht="12.75">
      <c r="C33" s="55"/>
    </row>
    <row r="34" ht="12.75">
      <c r="C34" s="55"/>
    </row>
    <row r="35" ht="12.75">
      <c r="C35" s="55"/>
    </row>
    <row r="39" spans="2:3" ht="12.75">
      <c r="B39" s="57"/>
      <c r="C39" s="56"/>
    </row>
    <row r="42" ht="12.75">
      <c r="C42" s="55"/>
    </row>
  </sheetData>
  <sheetProtection selectLockedCells="1" selectUnlockedCells="1"/>
  <mergeCells count="9">
    <mergeCell ref="A1:F1"/>
    <mergeCell ref="A2:F2"/>
    <mergeCell ref="A6:A9"/>
    <mergeCell ref="B6:F6"/>
    <mergeCell ref="B7:D7"/>
    <mergeCell ref="E7:E9"/>
    <mergeCell ref="F7:F9"/>
    <mergeCell ref="C8:C9"/>
    <mergeCell ref="D8:D9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54.8515625" style="1" customWidth="1"/>
    <col min="2" max="2" width="24.00390625" style="2" customWidth="1"/>
    <col min="3" max="16384" width="9.140625" style="2" customWidth="1"/>
  </cols>
  <sheetData>
    <row r="1" spans="1:2" ht="12.75" customHeight="1">
      <c r="A1" s="117" t="s">
        <v>104</v>
      </c>
      <c r="B1" s="117"/>
    </row>
    <row r="2" spans="1:2" ht="12.75" customHeight="1">
      <c r="A2" s="117"/>
      <c r="B2" s="117"/>
    </row>
    <row r="3" spans="1:2" ht="12.75" customHeight="1">
      <c r="A3" s="4"/>
      <c r="B3" s="4"/>
    </row>
    <row r="4" spans="1:3" ht="12.75" customHeight="1">
      <c r="A4" s="121" t="s">
        <v>46</v>
      </c>
      <c r="B4" s="121"/>
      <c r="C4" s="121"/>
    </row>
    <row r="5" spans="1:3" ht="12.75" customHeight="1">
      <c r="A5" s="5" t="str">
        <f>'ANEXO II - TAB 1'!A5:G5</f>
        <v>VIGÊNCIA: Dez/22</v>
      </c>
      <c r="B5" s="48"/>
      <c r="C5" s="46"/>
    </row>
    <row r="6" s="1" customFormat="1" ht="12.75" customHeight="1">
      <c r="B6" s="39">
        <v>1</v>
      </c>
    </row>
    <row r="7" spans="1:2" s="12" customFormat="1" ht="12.75" customHeight="1">
      <c r="A7" s="145" t="s">
        <v>12</v>
      </c>
      <c r="B7" s="146" t="s">
        <v>105</v>
      </c>
    </row>
    <row r="8" spans="1:2" s="12" customFormat="1" ht="41.25" customHeight="1">
      <c r="A8" s="145"/>
      <c r="B8" s="147"/>
    </row>
    <row r="9" spans="1:2" s="12" customFormat="1" ht="12.75">
      <c r="A9" s="145"/>
      <c r="B9" s="148"/>
    </row>
    <row r="10" spans="1:4" ht="12.75" customHeight="1">
      <c r="A10" s="58" t="s">
        <v>118</v>
      </c>
      <c r="B10" s="83">
        <v>23966.34</v>
      </c>
      <c r="D10" s="104"/>
    </row>
    <row r="11" spans="1:4" ht="12.75" customHeight="1">
      <c r="A11" s="40" t="s">
        <v>121</v>
      </c>
      <c r="B11" s="83">
        <v>13478.48</v>
      </c>
      <c r="D11" s="104"/>
    </row>
    <row r="12" spans="1:4" ht="12.75" customHeight="1">
      <c r="A12" s="40" t="s">
        <v>122</v>
      </c>
      <c r="B12" s="83">
        <v>8268.3</v>
      </c>
      <c r="D12" s="104"/>
    </row>
    <row r="13" spans="1:4" ht="12.75" customHeight="1">
      <c r="A13" s="40" t="s">
        <v>123</v>
      </c>
      <c r="B13" s="83">
        <v>29462.25</v>
      </c>
      <c r="D13" s="104"/>
    </row>
    <row r="14" spans="1:4" ht="12.75" customHeight="1">
      <c r="A14" s="40" t="s">
        <v>114</v>
      </c>
      <c r="B14" s="83">
        <v>13478.48</v>
      </c>
      <c r="D14" s="104"/>
    </row>
    <row r="15" spans="1:4" ht="12.75" customHeight="1">
      <c r="A15" s="40" t="s">
        <v>124</v>
      </c>
      <c r="B15" s="83">
        <v>25221.84</v>
      </c>
      <c r="D15" s="104"/>
    </row>
    <row r="16" spans="1:4" ht="12.75" customHeight="1">
      <c r="A16" s="40" t="s">
        <v>125</v>
      </c>
      <c r="B16" s="83">
        <v>18944.33</v>
      </c>
      <c r="D16" s="104"/>
    </row>
    <row r="17" spans="1:4" ht="12.75" customHeight="1">
      <c r="A17" s="40" t="s">
        <v>126</v>
      </c>
      <c r="B17" s="83">
        <v>14424.52</v>
      </c>
      <c r="D17" s="104"/>
    </row>
    <row r="18" spans="1:4" ht="12.75" customHeight="1">
      <c r="A18" s="40" t="s">
        <v>127</v>
      </c>
      <c r="B18" s="83">
        <v>12039.06</v>
      </c>
      <c r="D18" s="104"/>
    </row>
    <row r="19" spans="1:4" ht="12.75" customHeight="1">
      <c r="A19" s="40" t="s">
        <v>128</v>
      </c>
      <c r="B19" s="83">
        <v>10155.81</v>
      </c>
      <c r="D19" s="104"/>
    </row>
    <row r="20" spans="1:4" ht="12.75" customHeight="1">
      <c r="A20" s="40" t="s">
        <v>119</v>
      </c>
      <c r="B20" s="83">
        <v>49462.25</v>
      </c>
      <c r="D20" s="104"/>
    </row>
    <row r="21" spans="1:4" ht="12.75" customHeight="1">
      <c r="A21" s="40" t="s">
        <v>129</v>
      </c>
      <c r="B21" s="83">
        <v>10155.81</v>
      </c>
      <c r="D21" s="104"/>
    </row>
    <row r="22" spans="1:2" ht="12.75" customHeight="1">
      <c r="A22" s="40" t="s">
        <v>130</v>
      </c>
      <c r="B22" s="83">
        <v>30243.85</v>
      </c>
    </row>
    <row r="23" spans="1:2" ht="12.75">
      <c r="A23" s="30" t="s">
        <v>4</v>
      </c>
      <c r="B23" s="103">
        <f>SUM(B10:B22)</f>
        <v>259301.31999999998</v>
      </c>
    </row>
    <row r="24" ht="12.75">
      <c r="A24" s="11"/>
    </row>
    <row r="25" spans="1:3" s="42" customFormat="1" ht="12.75">
      <c r="A25" s="41"/>
      <c r="B25" s="41"/>
      <c r="C25" s="41"/>
    </row>
    <row r="26" spans="1:3" s="42" customFormat="1" ht="12.75">
      <c r="A26" s="43"/>
      <c r="B26" s="43"/>
      <c r="C26" s="43"/>
    </row>
  </sheetData>
  <sheetProtection selectLockedCells="1" selectUnlockedCells="1"/>
  <mergeCells count="5">
    <mergeCell ref="A1:B1"/>
    <mergeCell ref="A2:B2"/>
    <mergeCell ref="A4:C4"/>
    <mergeCell ref="A7:A9"/>
    <mergeCell ref="B7:B9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zoomScalePageLayoutView="0" workbookViewId="0" topLeftCell="A1">
      <selection activeCell="B44" sqref="B44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17" t="s">
        <v>51</v>
      </c>
      <c r="B1" s="117"/>
    </row>
    <row r="3" spans="1:2" ht="12.75">
      <c r="A3" s="117"/>
      <c r="B3" s="117"/>
    </row>
    <row r="4" spans="1:18" ht="12.75" customHeight="1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" ht="12.75">
      <c r="A5" s="49" t="s">
        <v>108</v>
      </c>
      <c r="B5" s="50" t="str">
        <f>'ANEXO I - TAB 1'!I5</f>
        <v>Dez/22</v>
      </c>
      <c r="C5" s="33"/>
    </row>
    <row r="6" spans="1:2" ht="12.75">
      <c r="A6" s="19" t="s">
        <v>19</v>
      </c>
      <c r="B6" s="19" t="s">
        <v>13</v>
      </c>
    </row>
    <row r="7" spans="1:2" ht="25.5">
      <c r="A7" s="23" t="s">
        <v>20</v>
      </c>
      <c r="B7" s="24">
        <v>0</v>
      </c>
    </row>
    <row r="8" spans="1:2" ht="25.5">
      <c r="A8" s="25" t="s">
        <v>21</v>
      </c>
      <c r="B8" s="24">
        <v>0</v>
      </c>
    </row>
    <row r="9" spans="1:2" ht="12.75">
      <c r="A9" s="19" t="s">
        <v>22</v>
      </c>
      <c r="B9" s="26">
        <f>SUM(B7:B8)</f>
        <v>0</v>
      </c>
    </row>
    <row r="10" ht="12.75">
      <c r="A10" s="11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9.57421875" style="29" customWidth="1"/>
    <col min="2" max="2" width="46.421875" style="29" customWidth="1"/>
    <col min="3" max="3" width="14.8515625" style="29" customWidth="1"/>
    <col min="4" max="5" width="14.57421875" style="29" customWidth="1"/>
    <col min="6" max="6" width="15.7109375" style="29" customWidth="1"/>
    <col min="7" max="8" width="13.8515625" style="29" customWidth="1"/>
    <col min="9" max="9" width="11.57421875" style="6" customWidth="1"/>
    <col min="10" max="10" width="19.421875" style="6" customWidth="1"/>
    <col min="11" max="11" width="13.8515625" style="6" customWidth="1"/>
    <col min="12" max="12" width="9.140625" style="29" customWidth="1"/>
    <col min="13" max="16384" width="9.140625" style="6" customWidth="1"/>
  </cols>
  <sheetData>
    <row r="1" spans="1:11" ht="12.75" customHeight="1">
      <c r="A1" s="117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.75">
      <c r="A3" s="4"/>
      <c r="B3" s="4"/>
      <c r="C3" s="4"/>
      <c r="D3" s="6"/>
      <c r="E3" s="6"/>
      <c r="F3" s="6"/>
      <c r="G3" s="6"/>
      <c r="H3" s="6"/>
      <c r="I3" s="59"/>
      <c r="J3" s="59"/>
      <c r="K3" s="59"/>
    </row>
    <row r="4" spans="1:20" s="2" customFormat="1" ht="12.75" customHeight="1">
      <c r="A4" s="121" t="s">
        <v>46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27"/>
      <c r="M4" s="27"/>
      <c r="N4" s="27"/>
      <c r="O4" s="27"/>
      <c r="P4" s="27"/>
      <c r="Q4" s="27"/>
      <c r="R4" s="27"/>
      <c r="S4" s="27"/>
      <c r="T4" s="27"/>
    </row>
    <row r="5" spans="1:20" ht="12.75" customHeight="1">
      <c r="A5" s="5"/>
      <c r="B5"/>
      <c r="C5" s="1"/>
      <c r="D5" s="2"/>
      <c r="E5" s="2"/>
      <c r="F5" s="2"/>
      <c r="G5" s="2"/>
      <c r="H5" s="2"/>
      <c r="I5" s="2"/>
      <c r="J5" s="60" t="s">
        <v>108</v>
      </c>
      <c r="K5" s="61" t="str">
        <f>'ANEXO I - TAB 1'!I5</f>
        <v>Dez/22</v>
      </c>
      <c r="L5" s="2"/>
      <c r="M5" s="2"/>
      <c r="N5" s="2"/>
      <c r="O5" s="2"/>
      <c r="P5" s="2"/>
      <c r="Q5" s="2"/>
      <c r="R5" s="2"/>
      <c r="S5" s="2"/>
      <c r="T5" s="2"/>
    </row>
    <row r="6" spans="1:11" ht="12.75" customHeight="1">
      <c r="A6" s="163" t="s">
        <v>66</v>
      </c>
      <c r="B6" s="163"/>
      <c r="C6" s="135" t="s">
        <v>13</v>
      </c>
      <c r="D6" s="135"/>
      <c r="E6" s="135"/>
      <c r="F6" s="135"/>
      <c r="G6" s="135"/>
      <c r="H6" s="135"/>
      <c r="I6" s="135"/>
      <c r="J6" s="135"/>
      <c r="K6" s="135"/>
    </row>
    <row r="7" spans="1:11" ht="12.75" customHeight="1">
      <c r="A7" s="164"/>
      <c r="B7" s="164"/>
      <c r="C7" s="135" t="s">
        <v>115</v>
      </c>
      <c r="D7" s="135" t="s">
        <v>67</v>
      </c>
      <c r="E7" s="135" t="s">
        <v>68</v>
      </c>
      <c r="F7" s="135" t="s">
        <v>116</v>
      </c>
      <c r="G7" s="135" t="s">
        <v>69</v>
      </c>
      <c r="H7" s="149"/>
      <c r="I7" s="149"/>
      <c r="J7" s="149"/>
      <c r="K7" s="149"/>
    </row>
    <row r="8" spans="1:11" ht="38.25" customHeight="1">
      <c r="A8" s="165"/>
      <c r="B8" s="165"/>
      <c r="C8" s="135"/>
      <c r="D8" s="135"/>
      <c r="E8" s="135"/>
      <c r="F8" s="135"/>
      <c r="G8" s="135" t="s">
        <v>70</v>
      </c>
      <c r="H8" s="149"/>
      <c r="I8" s="135" t="s">
        <v>71</v>
      </c>
      <c r="J8" s="149"/>
      <c r="K8" s="135" t="s">
        <v>4</v>
      </c>
    </row>
    <row r="9" spans="1:11" ht="12.75">
      <c r="A9" s="30" t="s">
        <v>72</v>
      </c>
      <c r="B9" s="14" t="s">
        <v>73</v>
      </c>
      <c r="C9" s="135"/>
      <c r="D9" s="135"/>
      <c r="E9" s="135"/>
      <c r="F9" s="135"/>
      <c r="G9" s="19" t="s">
        <v>74</v>
      </c>
      <c r="H9" s="19" t="s">
        <v>75</v>
      </c>
      <c r="I9" s="19" t="s">
        <v>74</v>
      </c>
      <c r="J9" s="19" t="s">
        <v>75</v>
      </c>
      <c r="K9" s="149"/>
    </row>
    <row r="10" spans="1:11" ht="12.75" customHeight="1">
      <c r="A10" s="64" t="s">
        <v>76</v>
      </c>
      <c r="B10" s="65" t="s">
        <v>77</v>
      </c>
      <c r="C10" s="68">
        <v>74</v>
      </c>
      <c r="D10" s="68">
        <v>2</v>
      </c>
      <c r="E10" s="68">
        <v>8</v>
      </c>
      <c r="F10" s="68">
        <v>10</v>
      </c>
      <c r="G10" s="71">
        <v>62</v>
      </c>
      <c r="H10" s="71">
        <v>88</v>
      </c>
      <c r="I10" s="71">
        <v>53</v>
      </c>
      <c r="J10" s="71">
        <v>83</v>
      </c>
      <c r="K10" s="63">
        <f>C10+D10+E10+F10+G10+H10+I10+J10</f>
        <v>380</v>
      </c>
    </row>
    <row r="11" spans="1:11" ht="21.75" customHeight="1">
      <c r="A11" s="145" t="s">
        <v>4</v>
      </c>
      <c r="B11" s="168"/>
      <c r="C11" s="28">
        <v>74</v>
      </c>
      <c r="D11" s="28">
        <v>2</v>
      </c>
      <c r="E11" s="28">
        <v>8</v>
      </c>
      <c r="F11" s="28">
        <v>10</v>
      </c>
      <c r="G11" s="72">
        <v>62</v>
      </c>
      <c r="H11" s="72">
        <v>88</v>
      </c>
      <c r="I11" s="72">
        <v>53</v>
      </c>
      <c r="J11" s="72">
        <v>83</v>
      </c>
      <c r="K11" s="28">
        <f>C11+D11+E11+F11+G11+H11+I11+J11</f>
        <v>380</v>
      </c>
    </row>
    <row r="12" spans="1:11" ht="13.5" customHeight="1">
      <c r="A12" s="67"/>
      <c r="B12" s="67"/>
      <c r="C12" s="67"/>
      <c r="D12" s="67"/>
      <c r="E12" s="73"/>
      <c r="F12" s="67"/>
      <c r="G12" s="67"/>
      <c r="H12" s="67"/>
      <c r="I12" s="67"/>
      <c r="J12" s="67"/>
      <c r="K12" s="67"/>
    </row>
    <row r="13" spans="1:11" ht="12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6" s="31" customFormat="1" ht="12.7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M14" s="32"/>
      <c r="P14" s="32"/>
    </row>
    <row r="15" spans="1:16" ht="31.5">
      <c r="A15" s="154" t="s">
        <v>78</v>
      </c>
      <c r="B15" s="155"/>
      <c r="C15" s="66" t="s">
        <v>79</v>
      </c>
      <c r="D15" s="156" t="s">
        <v>117</v>
      </c>
      <c r="E15" s="156"/>
      <c r="F15" s="156"/>
      <c r="G15" s="156"/>
      <c r="H15" s="156"/>
      <c r="I15" s="156"/>
      <c r="J15" s="156"/>
      <c r="K15" s="156"/>
      <c r="L15" s="6"/>
      <c r="M15" s="29"/>
      <c r="P15" s="29"/>
    </row>
    <row r="16" spans="1:16" ht="26.25" customHeight="1">
      <c r="A16" s="150" t="s">
        <v>109</v>
      </c>
      <c r="B16" s="151"/>
      <c r="C16" s="69">
        <v>21.37</v>
      </c>
      <c r="D16" s="160" t="s">
        <v>120</v>
      </c>
      <c r="E16" s="161"/>
      <c r="F16" s="161"/>
      <c r="G16" s="161"/>
      <c r="H16" s="161"/>
      <c r="I16" s="161"/>
      <c r="J16" s="161"/>
      <c r="K16" s="162"/>
      <c r="L16" s="6"/>
      <c r="M16" s="29"/>
      <c r="P16" s="29"/>
    </row>
    <row r="17" spans="1:16" ht="26.25" customHeight="1">
      <c r="A17" s="166" t="s">
        <v>80</v>
      </c>
      <c r="B17" s="167"/>
      <c r="C17" s="69">
        <v>321</v>
      </c>
      <c r="D17" s="157" t="s">
        <v>134</v>
      </c>
      <c r="E17" s="158"/>
      <c r="F17" s="158"/>
      <c r="G17" s="158"/>
      <c r="H17" s="158"/>
      <c r="I17" s="158"/>
      <c r="J17" s="158"/>
      <c r="K17" s="159"/>
      <c r="L17" s="6"/>
      <c r="M17" s="29"/>
      <c r="P17" s="29"/>
    </row>
    <row r="18" spans="1:16" ht="26.25" customHeight="1">
      <c r="A18" s="166" t="s">
        <v>81</v>
      </c>
      <c r="B18" s="167"/>
      <c r="C18" s="69">
        <v>144.54</v>
      </c>
      <c r="D18" s="157" t="s">
        <v>135</v>
      </c>
      <c r="E18" s="158"/>
      <c r="F18" s="158"/>
      <c r="G18" s="158"/>
      <c r="H18" s="158"/>
      <c r="I18" s="158"/>
      <c r="J18" s="158"/>
      <c r="K18" s="159"/>
      <c r="L18" s="6"/>
      <c r="M18" s="29"/>
      <c r="P18" s="29"/>
    </row>
    <row r="19" spans="1:16" ht="26.25" customHeight="1">
      <c r="A19" s="166" t="s">
        <v>82</v>
      </c>
      <c r="B19" s="167"/>
      <c r="C19" s="69">
        <v>16.689999999999998</v>
      </c>
      <c r="D19" s="160" t="s">
        <v>131</v>
      </c>
      <c r="E19" s="161"/>
      <c r="F19" s="161"/>
      <c r="G19" s="161"/>
      <c r="H19" s="161"/>
      <c r="I19" s="161"/>
      <c r="J19" s="161"/>
      <c r="K19" s="162"/>
      <c r="L19" s="6"/>
      <c r="M19" s="29"/>
      <c r="P19" s="29"/>
    </row>
    <row r="20" spans="1:16" ht="43.5" customHeight="1">
      <c r="A20" s="150" t="s">
        <v>83</v>
      </c>
      <c r="B20" s="151"/>
      <c r="C20" s="69">
        <v>270.05</v>
      </c>
      <c r="D20" s="157" t="s">
        <v>136</v>
      </c>
      <c r="E20" s="158"/>
      <c r="F20" s="158"/>
      <c r="G20" s="158"/>
      <c r="H20" s="158"/>
      <c r="I20" s="158"/>
      <c r="J20" s="158"/>
      <c r="K20" s="159"/>
      <c r="L20" s="6"/>
      <c r="M20" s="29"/>
      <c r="P20" s="29"/>
    </row>
    <row r="21" spans="1:16" ht="26.25" customHeight="1">
      <c r="A21" s="150" t="s">
        <v>84</v>
      </c>
      <c r="B21" s="151"/>
      <c r="C21" s="69">
        <v>8.5</v>
      </c>
      <c r="D21" s="157" t="s">
        <v>137</v>
      </c>
      <c r="E21" s="158"/>
      <c r="F21" s="158"/>
      <c r="G21" s="158"/>
      <c r="H21" s="158"/>
      <c r="I21" s="158"/>
      <c r="J21" s="158"/>
      <c r="K21" s="159"/>
      <c r="L21" s="6"/>
      <c r="M21" s="29"/>
      <c r="P21" s="29"/>
    </row>
    <row r="23" spans="1:11" ht="12.75">
      <c r="A23" s="62" t="s">
        <v>110</v>
      </c>
      <c r="B23"/>
      <c r="C23"/>
      <c r="D23"/>
      <c r="E23"/>
      <c r="F23"/>
      <c r="G23"/>
      <c r="H23"/>
      <c r="I23"/>
      <c r="J23"/>
      <c r="K23"/>
    </row>
  </sheetData>
  <sheetProtection/>
  <mergeCells count="30">
    <mergeCell ref="A1:K1"/>
    <mergeCell ref="A2:K2"/>
    <mergeCell ref="A6:B8"/>
    <mergeCell ref="A18:B18"/>
    <mergeCell ref="A19:B19"/>
    <mergeCell ref="A11:B11"/>
    <mergeCell ref="A16:B16"/>
    <mergeCell ref="A17:B17"/>
    <mergeCell ref="D7:D9"/>
    <mergeCell ref="G8:H8"/>
    <mergeCell ref="D19:K19"/>
    <mergeCell ref="D16:K16"/>
    <mergeCell ref="D20:K20"/>
    <mergeCell ref="D17:K17"/>
    <mergeCell ref="D18:K18"/>
    <mergeCell ref="A4:K4"/>
    <mergeCell ref="A20:B20"/>
    <mergeCell ref="I8:J8"/>
    <mergeCell ref="F7:F9"/>
    <mergeCell ref="E7:E9"/>
    <mergeCell ref="C6:K6"/>
    <mergeCell ref="C7:C9"/>
    <mergeCell ref="K8:K9"/>
    <mergeCell ref="G7:K7"/>
    <mergeCell ref="A21:B21"/>
    <mergeCell ref="A13:K13"/>
    <mergeCell ref="A14:K14"/>
    <mergeCell ref="A15:B15"/>
    <mergeCell ref="D15:K15"/>
    <mergeCell ref="D21:K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Julio Eduardo Silveira Pereira</cp:lastModifiedBy>
  <cp:lastPrinted>2020-05-14T18:26:56Z</cp:lastPrinted>
  <dcterms:created xsi:type="dcterms:W3CDTF">2015-07-02T11:53:24Z</dcterms:created>
  <dcterms:modified xsi:type="dcterms:W3CDTF">2023-01-11T18:10:47Z</dcterms:modified>
  <cp:category/>
  <cp:version/>
  <cp:contentType/>
  <cp:contentStatus/>
</cp:coreProperties>
</file>